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oscv-my.sharepoint.com/personal/andrea_ramirez_aldeasinfantiles_or_cr/Documents/ASUNTOS FYC/Gobierno/JPS/2023/Proyecto JPS-AIL 97-2023/"/>
    </mc:Choice>
  </mc:AlternateContent>
  <xr:revisionPtr revIDLastSave="0" documentId="8_{9D11F667-6EEC-48F4-A775-80B2C81FFA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otal" sheetId="14" r:id="rId1"/>
  </sheets>
  <definedNames>
    <definedName name="_xlnm.Print_Area" localSheetId="0">Total!$A$1:$G$196</definedName>
    <definedName name="_xlnm.Print_Titles" localSheetId="0">Total!$1:$4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3" i="14" l="1"/>
  <c r="G116" i="14"/>
  <c r="G48" i="14"/>
  <c r="G10" i="14"/>
  <c r="G129" i="14"/>
  <c r="G130" i="14"/>
  <c r="G5" i="14"/>
  <c r="G6" i="14"/>
  <c r="G7" i="14"/>
  <c r="G8" i="14"/>
  <c r="G174" i="14"/>
  <c r="G173" i="14"/>
  <c r="G172" i="14"/>
  <c r="G175" i="14"/>
  <c r="G171" i="14"/>
  <c r="G170" i="14"/>
  <c r="G169" i="14"/>
  <c r="G168" i="14"/>
  <c r="G167" i="14"/>
  <c r="G166" i="14"/>
  <c r="G165" i="14"/>
  <c r="G164" i="14"/>
  <c r="G162" i="14"/>
  <c r="G161" i="14"/>
  <c r="G160" i="14"/>
  <c r="G159" i="14"/>
  <c r="G158" i="14"/>
  <c r="G157" i="14"/>
  <c r="G156" i="14"/>
  <c r="G155" i="14"/>
  <c r="G154" i="14"/>
  <c r="G153" i="14"/>
  <c r="G152" i="14"/>
  <c r="G151" i="14"/>
  <c r="G150" i="14"/>
  <c r="G149" i="14"/>
  <c r="G148" i="14"/>
  <c r="G147" i="14"/>
  <c r="G146" i="14"/>
  <c r="G145" i="14"/>
  <c r="G144" i="14"/>
  <c r="G143" i="14"/>
  <c r="G142" i="14"/>
  <c r="G141" i="14"/>
  <c r="G140" i="14"/>
  <c r="G139" i="14"/>
  <c r="G138" i="14"/>
  <c r="G137" i="14"/>
  <c r="G136" i="14"/>
  <c r="G135" i="14"/>
  <c r="G134" i="14"/>
  <c r="G133" i="14"/>
  <c r="G131" i="14"/>
  <c r="G128" i="14"/>
  <c r="G127" i="14"/>
  <c r="G126" i="14"/>
  <c r="G125" i="14"/>
  <c r="G124" i="14"/>
  <c r="G123" i="14"/>
  <c r="G122" i="14"/>
  <c r="G121" i="14"/>
  <c r="G120" i="14"/>
  <c r="G119" i="14"/>
  <c r="G118" i="14"/>
  <c r="G117" i="14"/>
  <c r="G115" i="14"/>
  <c r="G114" i="14"/>
  <c r="G113" i="14"/>
  <c r="G112" i="14"/>
  <c r="G111" i="14"/>
  <c r="G110" i="14"/>
  <c r="G109" i="14"/>
  <c r="G108" i="14"/>
  <c r="G107" i="14"/>
  <c r="G106" i="14"/>
  <c r="G105" i="14"/>
  <c r="G104" i="14"/>
  <c r="G103" i="14"/>
  <c r="G102" i="14"/>
  <c r="G101" i="14"/>
  <c r="G100" i="14"/>
  <c r="G99" i="14"/>
  <c r="G98" i="14"/>
  <c r="G97" i="14"/>
  <c r="G96" i="14"/>
  <c r="G95" i="14"/>
  <c r="G94" i="14"/>
  <c r="G93" i="14"/>
  <c r="G92" i="14"/>
  <c r="G91" i="14"/>
  <c r="G90" i="14"/>
  <c r="G89" i="14"/>
  <c r="G88" i="14"/>
  <c r="G87" i="14"/>
  <c r="G86" i="14"/>
  <c r="G85" i="14"/>
  <c r="G84" i="14"/>
  <c r="G83" i="14"/>
  <c r="G82" i="14"/>
  <c r="G81" i="14"/>
  <c r="G80" i="14"/>
  <c r="G79" i="14"/>
  <c r="G78" i="14"/>
  <c r="G77" i="14"/>
  <c r="G76" i="14"/>
  <c r="G75" i="14"/>
  <c r="G74" i="14"/>
  <c r="G73" i="14"/>
  <c r="G72" i="14"/>
  <c r="G71" i="14"/>
  <c r="G70" i="14"/>
  <c r="G69" i="14"/>
  <c r="G68" i="14"/>
  <c r="G67" i="14"/>
  <c r="G66" i="14"/>
  <c r="G65" i="14"/>
  <c r="G64" i="14"/>
  <c r="G63" i="14"/>
  <c r="G62" i="14"/>
  <c r="G61" i="14"/>
  <c r="G60" i="14"/>
  <c r="G59" i="14"/>
  <c r="G58" i="14"/>
  <c r="G57" i="14"/>
  <c r="G56" i="14"/>
  <c r="G55" i="14"/>
  <c r="G54" i="14"/>
  <c r="G53" i="14"/>
  <c r="G52" i="14"/>
  <c r="G51" i="14"/>
  <c r="G50" i="14"/>
  <c r="G49" i="14"/>
  <c r="G47" i="14"/>
  <c r="G46" i="14"/>
  <c r="G45" i="14"/>
  <c r="G44" i="14"/>
  <c r="G43" i="14"/>
  <c r="G42" i="14"/>
  <c r="G41" i="14"/>
  <c r="G40" i="14"/>
  <c r="G39" i="14"/>
  <c r="G38" i="14"/>
  <c r="G37" i="14"/>
  <c r="G36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9" i="14"/>
  <c r="G176" i="14" l="1"/>
  <c r="G177" i="14" s="1"/>
  <c r="G182" i="14" s="1"/>
  <c r="G180" i="14" l="1"/>
  <c r="G181" i="14"/>
  <c r="G179" i="14"/>
  <c r="G184" i="14"/>
  <c r="G183" i="14" l="1"/>
  <c r="G186" i="14" s="1"/>
  <c r="G185" i="14" l="1"/>
  <c r="G189" i="14" s="1"/>
  <c r="G187" i="14" l="1"/>
  <c r="G188" i="14" l="1"/>
  <c r="G190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Ramírez Aguilar Andrea</author>
  </authors>
  <commentList>
    <comment ref="C4" authorId="0" shapeId="0" xr:uid="{07A8D341-0D3A-4A43-A8F0-DC903B79108E}">
      <text>
        <r>
          <rPr>
            <sz val="9"/>
            <color indexed="81"/>
            <rFont val="Tahoma"/>
            <family val="2"/>
          </rPr>
          <t xml:space="preserve">Aparecen una serie de actividades relacionadas a las solicitudes indicadas en planos. En caso de no ubicar una en particular pueden agregar en las filas de Otros en cada seccion y especificar en detalle a que acción corresponde
</t>
        </r>
      </text>
    </comment>
    <comment ref="D4" authorId="0" shapeId="0" xr:uid="{138F3C2A-D8C3-4E02-AA1A-52B9F5C2F8A4}">
      <text>
        <r>
          <rPr>
            <sz val="9"/>
            <color indexed="81"/>
            <rFont val="Tahoma"/>
            <family val="2"/>
          </rPr>
          <t xml:space="preserve">Incluir la cantidad según la unidad de medida para las actividades a realizar
</t>
        </r>
      </text>
    </comment>
    <comment ref="F4" authorId="0" shapeId="0" xr:uid="{4E8A3F57-0860-40A6-A4CD-6CC861C4B9CC}">
      <text>
        <r>
          <rPr>
            <sz val="9"/>
            <color indexed="81"/>
            <rFont val="Tahoma"/>
            <family val="2"/>
          </rPr>
          <t>Incluir los costos unitarios de materiales a requerir, según el tipo de actividad y unidad de medida establecida. Los costos a incluir incluyen el IVA.</t>
        </r>
      </text>
    </comment>
    <comment ref="G4" authorId="0" shapeId="0" xr:uid="{01341803-DB46-4949-AEB2-619EE1E24626}">
      <text>
        <r>
          <rPr>
            <sz val="9"/>
            <color indexed="81"/>
            <rFont val="Tahoma"/>
            <family val="2"/>
          </rPr>
          <t>Casilla formulada. Corresponde la multiplicacion de la columna de D- Cantidad por la columna F - Costo Directo Unitario.</t>
        </r>
      </text>
    </comment>
  </commentList>
</comments>
</file>

<file path=xl/sharedStrings.xml><?xml version="1.0" encoding="utf-8"?>
<sst xmlns="http://schemas.openxmlformats.org/spreadsheetml/2006/main" count="389" uniqueCount="215">
  <si>
    <t>Fecha de precios:</t>
  </si>
  <si>
    <t>Proyecto No.:</t>
  </si>
  <si>
    <t>Cantidad</t>
  </si>
  <si>
    <t>Unidad</t>
  </si>
  <si>
    <t>Trabajoas Preliminares</t>
  </si>
  <si>
    <t>Limpieza de Terreno</t>
  </si>
  <si>
    <t>m²</t>
  </si>
  <si>
    <t>Bodega</t>
  </si>
  <si>
    <t>global</t>
  </si>
  <si>
    <t>Conex. Provisio. (elec.-agua)</t>
  </si>
  <si>
    <t>Topografía y Trazo</t>
  </si>
  <si>
    <t>línea</t>
  </si>
  <si>
    <t>Demoliciones</t>
  </si>
  <si>
    <t>Mov. Tierras</t>
  </si>
  <si>
    <t>Corte de terreno</t>
  </si>
  <si>
    <r>
      <t>m</t>
    </r>
    <r>
      <rPr>
        <vertAlign val="superscript"/>
        <sz val="10"/>
        <rFont val="Arial"/>
        <family val="2"/>
      </rPr>
      <t>3</t>
    </r>
  </si>
  <si>
    <t>Relleno de terreno</t>
  </si>
  <si>
    <t>Sustitución de material</t>
  </si>
  <si>
    <t>Cimientos</t>
  </si>
  <si>
    <t>Zanjeo manual</t>
  </si>
  <si>
    <t>Sello de placas</t>
  </si>
  <si>
    <t>Placa corrida</t>
  </si>
  <si>
    <t>Placas aisladas</t>
  </si>
  <si>
    <t>Relleno sobre placa</t>
  </si>
  <si>
    <t>Muros</t>
  </si>
  <si>
    <t>Muros de contención</t>
  </si>
  <si>
    <t>m</t>
  </si>
  <si>
    <t>Pedestales</t>
  </si>
  <si>
    <t>Paredes</t>
  </si>
  <si>
    <t>Paredes de bloques</t>
  </si>
  <si>
    <t>Paredes prefabricadas</t>
  </si>
  <si>
    <t>Paredes de gypsum</t>
  </si>
  <si>
    <t>Paredes de durock</t>
  </si>
  <si>
    <t>Tapicheles de bloques</t>
  </si>
  <si>
    <t>Tapicheles de fibrocemento</t>
  </si>
  <si>
    <t>Contrapiso</t>
  </si>
  <si>
    <t>Rellenos internos de Lastre</t>
  </si>
  <si>
    <t>Malla electrosoldada</t>
  </si>
  <si>
    <t>Concreto Reforzado</t>
  </si>
  <si>
    <t>Viga Corona</t>
  </si>
  <si>
    <t>Viga de entrepiso</t>
  </si>
  <si>
    <t>Viga banquina</t>
  </si>
  <si>
    <t>Viga tapichel</t>
  </si>
  <si>
    <t>Viga de amarre</t>
  </si>
  <si>
    <t>Columnas</t>
  </si>
  <si>
    <t>Columna metálica</t>
  </si>
  <si>
    <t>Losas de concreto</t>
  </si>
  <si>
    <t>Escalera de concreto</t>
  </si>
  <si>
    <t>Techos</t>
  </si>
  <si>
    <t>Cerchas metálicas</t>
  </si>
  <si>
    <t>Largueros metálicos</t>
  </si>
  <si>
    <t>Clavadores metálicos</t>
  </si>
  <si>
    <t>Cubierta HG</t>
  </si>
  <si>
    <t>Cubierta Policarbonato</t>
  </si>
  <si>
    <t>Cielos</t>
  </si>
  <si>
    <t>Emplantillado Stuff</t>
  </si>
  <si>
    <t>Emplantillado Madera 1" x 2"</t>
  </si>
  <si>
    <t>Cielos de gypsum</t>
  </si>
  <si>
    <t>Cielos de fibrocemento</t>
  </si>
  <si>
    <t>Cielos de tablilla PVC</t>
  </si>
  <si>
    <t>Cornisa o moldura</t>
  </si>
  <si>
    <t>Aleros de fibrocemento</t>
  </si>
  <si>
    <t>Precinta de fibrocemento</t>
  </si>
  <si>
    <t>Repellos</t>
  </si>
  <si>
    <t>Afinado</t>
  </si>
  <si>
    <t>Quemado</t>
  </si>
  <si>
    <t>Revestimiento de paredes</t>
  </si>
  <si>
    <t>Sisado</t>
  </si>
  <si>
    <t>Otros:</t>
  </si>
  <si>
    <t>Entrepisos</t>
  </si>
  <si>
    <t>Madera</t>
  </si>
  <si>
    <t>Concreto colado</t>
  </si>
  <si>
    <t>Viguetas pretensadas</t>
  </si>
  <si>
    <t>Perfiles laminados (RT)</t>
  </si>
  <si>
    <t>Pisos</t>
  </si>
  <si>
    <t>Terrazo</t>
  </si>
  <si>
    <t>Mosaico</t>
  </si>
  <si>
    <t>Cerámica</t>
  </si>
  <si>
    <t>Tabloncillo</t>
  </si>
  <si>
    <t>Concreto lujado</t>
  </si>
  <si>
    <t>Cerámica gradas</t>
  </si>
  <si>
    <t>Pulida</t>
  </si>
  <si>
    <t>Lijada</t>
  </si>
  <si>
    <t>Rodapie</t>
  </si>
  <si>
    <r>
      <t>m</t>
    </r>
    <r>
      <rPr>
        <vertAlign val="superscript"/>
        <sz val="10"/>
        <rFont val="Arial"/>
        <family val="2"/>
      </rPr>
      <t>2</t>
    </r>
  </si>
  <si>
    <t>Enchapes</t>
  </si>
  <si>
    <t>Azulejo</t>
  </si>
  <si>
    <t>Piedra</t>
  </si>
  <si>
    <t>Evacuación Pluvial</t>
  </si>
  <si>
    <t>Canoas de HG # 26</t>
  </si>
  <si>
    <t>Bajantes de HG # 26</t>
  </si>
  <si>
    <t>Limatones HG # 26</t>
  </si>
  <si>
    <t>Limahoyas HG # 26</t>
  </si>
  <si>
    <t>Botaguas HG # 26</t>
  </si>
  <si>
    <t>Cumbreras</t>
  </si>
  <si>
    <t>Canoas de  PVC</t>
  </si>
  <si>
    <t>Tubo PVC 75 mm</t>
  </si>
  <si>
    <t>Tubo PVC 100 mm</t>
  </si>
  <si>
    <t>Cajas de Registro</t>
  </si>
  <si>
    <t>un</t>
  </si>
  <si>
    <t>Instalación Sanitaria</t>
  </si>
  <si>
    <t>Inodoros</t>
  </si>
  <si>
    <t>Lavatorios</t>
  </si>
  <si>
    <t>Tubo PVC 50 mm</t>
  </si>
  <si>
    <t>Cachera</t>
  </si>
  <si>
    <t>Tanque séptico</t>
  </si>
  <si>
    <t>Drenajes</t>
  </si>
  <si>
    <t>Cajas Trampa Grasa</t>
  </si>
  <si>
    <t>Ceniceros</t>
  </si>
  <si>
    <t>Pañera, Papelera, etc.</t>
  </si>
  <si>
    <t>Instalación Agua Potable</t>
  </si>
  <si>
    <t>Tubería de 1/2"</t>
  </si>
  <si>
    <t>Tubería de 3/4"</t>
  </si>
  <si>
    <t>Figuras</t>
  </si>
  <si>
    <t>Tanque de captación</t>
  </si>
  <si>
    <t>Tanque agua caliente</t>
  </si>
  <si>
    <t>Sistema hidroneomático</t>
  </si>
  <si>
    <t>Bomba instalada</t>
  </si>
  <si>
    <t>Instalación Eléctrica</t>
  </si>
  <si>
    <t>Salidas de toma corrientes</t>
  </si>
  <si>
    <t>Salidas de tomas especiales</t>
  </si>
  <si>
    <t>Salidas de iluminación</t>
  </si>
  <si>
    <t>Salidas telefónicas</t>
  </si>
  <si>
    <t>Salidas computo</t>
  </si>
  <si>
    <t>Lámparas incandescentes</t>
  </si>
  <si>
    <t>Lámparas fluorescentes</t>
  </si>
  <si>
    <t>Lámparas de emergencia</t>
  </si>
  <si>
    <t>Reflectores</t>
  </si>
  <si>
    <t>Ventiladores de techo</t>
  </si>
  <si>
    <t>Tableros de carga</t>
  </si>
  <si>
    <t>Acometida</t>
  </si>
  <si>
    <t>Puertas</t>
  </si>
  <si>
    <t>Marcos de madera</t>
  </si>
  <si>
    <t>Puertas internas</t>
  </si>
  <si>
    <t>Puertas principales</t>
  </si>
  <si>
    <t>Puertas metálicas</t>
  </si>
  <si>
    <t>Portón garage</t>
  </si>
  <si>
    <t>Puerta aluminio y vidrio</t>
  </si>
  <si>
    <t>Cerrajería</t>
  </si>
  <si>
    <t>Llavines seguridad</t>
  </si>
  <si>
    <t>Llavines corrientes</t>
  </si>
  <si>
    <t>Cerradura antipánico</t>
  </si>
  <si>
    <t>Llavin eléctrico</t>
  </si>
  <si>
    <t>Ventanería</t>
  </si>
  <si>
    <t>Ventanas con marco aluminio</t>
  </si>
  <si>
    <t>Ventanas con marco madera</t>
  </si>
  <si>
    <t>Película de seguridad</t>
  </si>
  <si>
    <t>Rejas</t>
  </si>
  <si>
    <t>Closet</t>
  </si>
  <si>
    <t>Estantería metálica</t>
  </si>
  <si>
    <t>Estantería de madera</t>
  </si>
  <si>
    <t>Puertas de closet</t>
  </si>
  <si>
    <t>Muebles de cocina</t>
  </si>
  <si>
    <t>Mueble fregadero</t>
  </si>
  <si>
    <t>Mueble aereo</t>
  </si>
  <si>
    <t>Otros muebles  ace. inox.</t>
  </si>
  <si>
    <t>Pintura</t>
  </si>
  <si>
    <t>Pintura de paredes</t>
  </si>
  <si>
    <t>Pintura de cielos</t>
  </si>
  <si>
    <t>Pintura de techos</t>
  </si>
  <si>
    <t>Pintura estructura metálica</t>
  </si>
  <si>
    <t>Pilas</t>
  </si>
  <si>
    <t>Pila de aceo inoxidable</t>
  </si>
  <si>
    <t>Piletas de concreto</t>
  </si>
  <si>
    <t>Obras exteriores</t>
  </si>
  <si>
    <t>Acera perimetral</t>
  </si>
  <si>
    <t>Acera de acceso</t>
  </si>
  <si>
    <t>Acera frontal</t>
  </si>
  <si>
    <t>Calle de acceso</t>
  </si>
  <si>
    <t>Enzacatado</t>
  </si>
  <si>
    <t>Paso cubierto</t>
  </si>
  <si>
    <t>Elevador</t>
  </si>
  <si>
    <t>Portón eléctrico</t>
  </si>
  <si>
    <t xml:space="preserve">COSTOS INDIRECTOS MATERIALES </t>
  </si>
  <si>
    <t xml:space="preserve">SUBTOTAL   Costo Indirecto    Materiales </t>
  </si>
  <si>
    <t>Administración  (Mat.,  Mano obra, C.I.)</t>
  </si>
  <si>
    <t>Utilidad (Mat.,  Mano obra, C. I.)</t>
  </si>
  <si>
    <t>Nombre Profesional</t>
  </si>
  <si>
    <t>Código CFIA</t>
  </si>
  <si>
    <t>Firma</t>
  </si>
  <si>
    <t>Limpieza  y Detalles Finales</t>
  </si>
  <si>
    <t>Instalación de Fregadero</t>
  </si>
  <si>
    <t>Nombre Oferente: ___________________________________</t>
  </si>
  <si>
    <t>001-2024</t>
  </si>
  <si>
    <t>Costo Directo TOTAL
(materiales)</t>
  </si>
  <si>
    <t>Sub total Costos Directos (materiales)</t>
  </si>
  <si>
    <t>COSTO  TOTAL DE LA OBRA  CON IMPUESTO</t>
  </si>
  <si>
    <t>Sobre piso - demolición</t>
  </si>
  <si>
    <t>Total CD + CI Materiales + Otros</t>
  </si>
  <si>
    <t>SUBTOTAL OBRA SIN IMPUESTO  (CD + CI + ADM  + UTIL)</t>
  </si>
  <si>
    <t>Impuesto al valor agregado (13 %) no incluye materiales</t>
  </si>
  <si>
    <t>Costo Directo Unitario
(materiales con IVA)</t>
  </si>
  <si>
    <t>Obra Terminada
(Materiales con IVA)</t>
  </si>
  <si>
    <t>Otros: especificar</t>
  </si>
  <si>
    <t>Seguridad humana extintores, detectores humo</t>
  </si>
  <si>
    <t>Previstas eléctricas</t>
  </si>
  <si>
    <t>Mano de Obra con Cargas Sociales y seguros (aprox.) % CD</t>
  </si>
  <si>
    <t>Herramientas (% de CD)</t>
  </si>
  <si>
    <t>Transporte de materiales (% de CD)</t>
  </si>
  <si>
    <t>Alquiler de equipo (% de CD)</t>
  </si>
  <si>
    <t>Indicar el % en la celda F177. Multiplica la Celda G176 por el porcentaje indicado.
El resultado debe cubrir los costos de mano de obra, con sus respectiva cargas sociales, seguros y costos relacionados a la contratacion de personal para la obra.</t>
  </si>
  <si>
    <t>Colocar en la celda F179 el porcentaje que corresponde al concepto indicado. Si no consideran este rubro, colocar 0%.</t>
  </si>
  <si>
    <t>Colocar en la celda F180 el porcentaje que corresponde al concepto indicado. Si no consideran este rubro, colocar 0%.</t>
  </si>
  <si>
    <t>Colocar en la celda F181 el porcentaje que corresponde al concepto indicado. Si no consideran este rubro, colocar 0%.</t>
  </si>
  <si>
    <t>Colocar en las celdas C182 y F182 en caso de considerar algun otro costo indirecto. Si no consideran este rubro, colocar 0%.</t>
  </si>
  <si>
    <t>Imprevistos (% de CD)</t>
  </si>
  <si>
    <t>Colocar en la celda F184 el porcentaje que corresponde al concepto indicado. Si no consideran este rubro, colocar 0%.</t>
  </si>
  <si>
    <t>Colocar en la celda F185 el porcentaje que corresponde al concepto indicado. Si no consideran este rubro, colocar 0%.</t>
  </si>
  <si>
    <t>Sumatoria de Costos Directos mas Costos Indirectos Materiales, Imprevistos, costos admnistrativos y la utilidad.</t>
  </si>
  <si>
    <t>Impuesto determinado sobre los totales excluyendo los materiales, que se incluyeron con el IVA</t>
  </si>
  <si>
    <t>Total de costos Directos</t>
  </si>
  <si>
    <t>Total de la oferta con todos los costos e impuestos incluidos</t>
  </si>
  <si>
    <t>Instrucciones: Completar todas las lineas de color celeste que se requieran para determinar los costos de la oferta recibida.</t>
  </si>
  <si>
    <t>Colocar la fecha del dia de la presentacion de la oferta</t>
  </si>
  <si>
    <t>Formulario de Presupuesto Detallado de Obras en proceso de Licitación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</si>
</sst>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₡&quot;#,##0.00"/>
    <numFmt numFmtId="165" formatCode="&quot;₡&quot;\ #,##0.00"/>
    <numFmt numFmtId="166" formatCode="mmm\ \-\ yyyy"/>
    <numFmt numFmtId="167" formatCode="###\-###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8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4" fontId="2" fillId="0" borderId="7" xfId="0" applyNumberFormat="1" applyFont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2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4" fontId="2" fillId="0" borderId="18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0" fontId="1" fillId="2" borderId="20" xfId="0" applyFont="1" applyFill="1" applyBorder="1" applyAlignment="1">
      <alignment horizontal="center" vertical="justify" wrapText="1"/>
    </xf>
    <xf numFmtId="4" fontId="1" fillId="2" borderId="20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165" fontId="1" fillId="2" borderId="22" xfId="0" applyNumberFormat="1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10" fontId="2" fillId="0" borderId="44" xfId="0" applyNumberFormat="1" applyFont="1" applyBorder="1" applyAlignment="1">
      <alignment vertical="center"/>
    </xf>
    <xf numFmtId="0" fontId="1" fillId="2" borderId="41" xfId="0" applyFont="1" applyFill="1" applyBorder="1" applyAlignment="1">
      <alignment vertical="center"/>
    </xf>
    <xf numFmtId="0" fontId="1" fillId="2" borderId="32" xfId="0" applyFont="1" applyFill="1" applyBorder="1" applyAlignment="1">
      <alignment vertical="center"/>
    </xf>
    <xf numFmtId="165" fontId="5" fillId="2" borderId="22" xfId="0" applyNumberFormat="1" applyFont="1" applyFill="1" applyBorder="1" applyAlignment="1">
      <alignment vertical="center"/>
    </xf>
    <xf numFmtId="0" fontId="1" fillId="0" borderId="45" xfId="0" applyFont="1" applyBorder="1" applyAlignment="1">
      <alignment vertical="center"/>
    </xf>
    <xf numFmtId="165" fontId="1" fillId="2" borderId="28" xfId="0" applyNumberFormat="1" applyFont="1" applyFill="1" applyBorder="1" applyAlignment="1">
      <alignment vertical="center"/>
    </xf>
    <xf numFmtId="167" fontId="1" fillId="0" borderId="26" xfId="0" applyNumberFormat="1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9" fontId="1" fillId="2" borderId="32" xfId="2" applyFont="1" applyFill="1" applyBorder="1" applyAlignment="1">
      <alignment vertical="center"/>
    </xf>
    <xf numFmtId="43" fontId="2" fillId="0" borderId="0" xfId="1" applyFont="1"/>
    <xf numFmtId="10" fontId="2" fillId="3" borderId="38" xfId="0" applyNumberFormat="1" applyFont="1" applyFill="1" applyBorder="1" applyAlignment="1" applyProtection="1">
      <alignment vertical="center"/>
      <protection locked="0"/>
    </xf>
    <xf numFmtId="10" fontId="2" fillId="3" borderId="42" xfId="0" applyNumberFormat="1" applyFont="1" applyFill="1" applyBorder="1" applyAlignment="1" applyProtection="1">
      <alignment vertical="center"/>
      <protection locked="0"/>
    </xf>
    <xf numFmtId="10" fontId="2" fillId="3" borderId="43" xfId="0" applyNumberFormat="1" applyFont="1" applyFill="1" applyBorder="1" applyAlignment="1" applyProtection="1">
      <alignment vertical="center"/>
      <protection locked="0"/>
    </xf>
    <xf numFmtId="4" fontId="2" fillId="3" borderId="2" xfId="0" applyNumberFormat="1" applyFont="1" applyFill="1" applyBorder="1" applyAlignment="1" applyProtection="1">
      <alignment vertical="center"/>
      <protection locked="0"/>
    </xf>
    <xf numFmtId="4" fontId="2" fillId="3" borderId="1" xfId="0" applyNumberFormat="1" applyFont="1" applyFill="1" applyBorder="1" applyAlignment="1" applyProtection="1">
      <alignment vertical="center"/>
      <protection locked="0"/>
    </xf>
    <xf numFmtId="4" fontId="2" fillId="3" borderId="6" xfId="0" applyNumberFormat="1" applyFont="1" applyFill="1" applyBorder="1" applyAlignment="1" applyProtection="1">
      <alignment vertical="center"/>
      <protection locked="0"/>
    </xf>
    <xf numFmtId="4" fontId="2" fillId="3" borderId="23" xfId="0" applyNumberFormat="1" applyFont="1" applyFill="1" applyBorder="1" applyAlignment="1" applyProtection="1">
      <alignment vertical="center"/>
      <protection locked="0"/>
    </xf>
    <xf numFmtId="4" fontId="2" fillId="3" borderId="16" xfId="0" applyNumberFormat="1" applyFont="1" applyFill="1" applyBorder="1" applyAlignment="1" applyProtection="1">
      <alignment vertical="center"/>
      <protection locked="0"/>
    </xf>
    <xf numFmtId="0" fontId="1" fillId="3" borderId="15" xfId="0" applyFont="1" applyFill="1" applyBorder="1" applyAlignment="1" applyProtection="1">
      <alignment vertical="center"/>
      <protection locked="0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4" fontId="2" fillId="0" borderId="0" xfId="0" applyNumberFormat="1" applyFont="1" applyProtection="1">
      <protection locked="0"/>
    </xf>
    <xf numFmtId="164" fontId="2" fillId="0" borderId="0" xfId="0" applyNumberFormat="1" applyFont="1" applyProtection="1">
      <protection locked="0"/>
    </xf>
    <xf numFmtId="0" fontId="2" fillId="0" borderId="27" xfId="0" applyFont="1" applyBorder="1" applyAlignment="1" applyProtection="1">
      <alignment horizontal="center"/>
      <protection locked="0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2" borderId="48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41" xfId="0" applyFont="1" applyFill="1" applyBorder="1" applyAlignment="1">
      <alignment horizontal="left" vertical="center" wrapText="1"/>
    </xf>
    <xf numFmtId="0" fontId="1" fillId="0" borderId="25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textRotation="90"/>
    </xf>
    <xf numFmtId="0" fontId="3" fillId="2" borderId="32" xfId="0" applyFont="1" applyFill="1" applyBorder="1" applyAlignment="1">
      <alignment horizontal="center" vertical="center" textRotation="90"/>
    </xf>
    <xf numFmtId="0" fontId="1" fillId="2" borderId="28" xfId="0" applyFont="1" applyFill="1" applyBorder="1" applyAlignment="1">
      <alignment horizontal="right" vertical="center"/>
    </xf>
    <xf numFmtId="0" fontId="1" fillId="2" borderId="29" xfId="0" applyFont="1" applyFill="1" applyBorder="1" applyAlignment="1">
      <alignment horizontal="right" vertical="center"/>
    </xf>
    <xf numFmtId="0" fontId="1" fillId="2" borderId="30" xfId="0" applyFont="1" applyFill="1" applyBorder="1" applyAlignment="1">
      <alignment horizontal="right" vertical="center"/>
    </xf>
    <xf numFmtId="0" fontId="1" fillId="3" borderId="40" xfId="0" applyFont="1" applyFill="1" applyBorder="1" applyAlignment="1">
      <alignment vertical="center"/>
    </xf>
    <xf numFmtId="0" fontId="3" fillId="2" borderId="22" xfId="0" applyFont="1" applyFill="1" applyBorder="1" applyAlignment="1">
      <alignment horizontal="justify" vertical="center" textRotation="90"/>
    </xf>
    <xf numFmtId="0" fontId="3" fillId="2" borderId="32" xfId="0" applyFont="1" applyFill="1" applyBorder="1" applyAlignment="1">
      <alignment horizontal="justify" vertical="center" textRotation="90"/>
    </xf>
    <xf numFmtId="0" fontId="3" fillId="2" borderId="33" xfId="0" applyFont="1" applyFill="1" applyBorder="1" applyAlignment="1">
      <alignment horizontal="center" vertical="center" textRotation="90"/>
    </xf>
    <xf numFmtId="0" fontId="3" fillId="2" borderId="31" xfId="0" applyFont="1" applyFill="1" applyBorder="1" applyAlignment="1">
      <alignment horizontal="center" vertical="center" textRotation="90"/>
    </xf>
    <xf numFmtId="0" fontId="2" fillId="2" borderId="22" xfId="0" applyFont="1" applyFill="1" applyBorder="1" applyAlignment="1">
      <alignment horizontal="center" vertical="center" textRotation="90"/>
    </xf>
    <xf numFmtId="0" fontId="3" fillId="2" borderId="31" xfId="0" applyFont="1" applyFill="1" applyBorder="1" applyAlignment="1">
      <alignment horizontal="justify" vertical="center" textRotation="90"/>
    </xf>
    <xf numFmtId="0" fontId="2" fillId="2" borderId="22" xfId="0" applyFont="1" applyFill="1" applyBorder="1" applyAlignment="1">
      <alignment horizontal="justify" vertical="center" textRotation="90"/>
    </xf>
    <xf numFmtId="0" fontId="1" fillId="0" borderId="34" xfId="0" applyFont="1" applyBorder="1" applyAlignment="1">
      <alignment horizontal="right" vertical="center"/>
    </xf>
    <xf numFmtId="0" fontId="1" fillId="0" borderId="35" xfId="0" applyFont="1" applyBorder="1" applyAlignment="1">
      <alignment horizontal="right" vertical="center"/>
    </xf>
    <xf numFmtId="166" fontId="1" fillId="3" borderId="35" xfId="0" applyNumberFormat="1" applyFont="1" applyFill="1" applyBorder="1" applyAlignment="1" applyProtection="1">
      <alignment horizontal="left" vertical="center"/>
      <protection locked="0"/>
    </xf>
    <xf numFmtId="166" fontId="1" fillId="3" borderId="26" xfId="0" applyNumberFormat="1" applyFont="1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>
      <alignment horizontal="center" vertical="justify"/>
    </xf>
    <xf numFmtId="0" fontId="6" fillId="3" borderId="45" xfId="0" applyFont="1" applyFill="1" applyBorder="1" applyAlignment="1" applyProtection="1">
      <alignment horizontal="center" vertical="center"/>
      <protection locked="0"/>
    </xf>
    <xf numFmtId="0" fontId="6" fillId="3" borderId="46" xfId="0" applyFont="1" applyFill="1" applyBorder="1" applyAlignment="1" applyProtection="1">
      <alignment horizontal="center" vertical="center"/>
      <protection locked="0"/>
    </xf>
    <xf numFmtId="0" fontId="6" fillId="3" borderId="47" xfId="0" applyFont="1" applyFill="1" applyBorder="1" applyAlignment="1" applyProtection="1">
      <alignment horizontal="center" vertical="center"/>
      <protection locked="0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74EFD-EF1C-4019-BA37-2179F8722812}">
  <sheetPr>
    <pageSetUpPr fitToPage="1"/>
  </sheetPr>
  <dimension ref="A1:I197"/>
  <sheetViews>
    <sheetView showGridLines="0" tabSelected="1" topLeftCell="A182" zoomScaleNormal="100" workbookViewId="0">
      <selection activeCell="E192" sqref="E192"/>
    </sheetView>
  </sheetViews>
  <sheetFormatPr baseColWidth="10" defaultColWidth="11.42578125" defaultRowHeight="12.75" x14ac:dyDescent="0.2"/>
  <cols>
    <col min="1" max="1" width="5.7109375" style="2" customWidth="1"/>
    <col min="2" max="2" width="5.7109375" style="1" customWidth="1"/>
    <col min="3" max="3" width="26.28515625" style="1" customWidth="1"/>
    <col min="4" max="4" width="13.28515625" style="3" customWidth="1"/>
    <col min="5" max="5" width="11.42578125" style="1"/>
    <col min="6" max="6" width="19.42578125" style="4" customWidth="1"/>
    <col min="7" max="7" width="22.42578125" style="1" customWidth="1"/>
    <col min="8" max="8" width="69.5703125" style="1" bestFit="1" customWidth="1"/>
    <col min="9" max="9" width="14" style="1" bestFit="1" customWidth="1"/>
    <col min="10" max="16384" width="11.42578125" style="1"/>
  </cols>
  <sheetData>
    <row r="1" spans="1:9" s="5" customFormat="1" ht="53.25" customHeight="1" thickTop="1" thickBot="1" x14ac:dyDescent="0.25">
      <c r="A1" s="109" t="s">
        <v>182</v>
      </c>
      <c r="B1" s="110"/>
      <c r="C1" s="110"/>
      <c r="D1" s="110"/>
      <c r="E1" s="110"/>
      <c r="F1" s="110"/>
      <c r="G1" s="111"/>
      <c r="H1" s="66" t="s">
        <v>212</v>
      </c>
    </row>
    <row r="2" spans="1:9" s="6" customFormat="1" ht="21" customHeight="1" thickTop="1" thickBot="1" x14ac:dyDescent="0.25">
      <c r="A2" s="112" t="s">
        <v>214</v>
      </c>
      <c r="B2" s="113"/>
      <c r="C2" s="113"/>
      <c r="D2" s="113"/>
      <c r="E2" s="113"/>
      <c r="F2" s="113"/>
      <c r="G2" s="114"/>
      <c r="I2" s="67" t="s">
        <v>6</v>
      </c>
    </row>
    <row r="3" spans="1:9" s="5" customFormat="1" ht="18" customHeight="1" thickTop="1" thickBot="1" x14ac:dyDescent="0.25">
      <c r="A3" s="104" t="s">
        <v>0</v>
      </c>
      <c r="B3" s="105"/>
      <c r="C3" s="105"/>
      <c r="D3" s="106"/>
      <c r="E3" s="107"/>
      <c r="F3" s="44" t="s">
        <v>1</v>
      </c>
      <c r="G3" s="46" t="s">
        <v>183</v>
      </c>
      <c r="H3" s="5" t="s">
        <v>213</v>
      </c>
      <c r="I3" s="68" t="s">
        <v>8</v>
      </c>
    </row>
    <row r="4" spans="1:9" s="5" customFormat="1" ht="39.75" customHeight="1" thickTop="1" thickBot="1" x14ac:dyDescent="0.25">
      <c r="A4" s="108"/>
      <c r="B4" s="108"/>
      <c r="C4" s="31" t="s">
        <v>192</v>
      </c>
      <c r="D4" s="32" t="s">
        <v>2</v>
      </c>
      <c r="E4" s="33" t="s">
        <v>3</v>
      </c>
      <c r="F4" s="31" t="s">
        <v>191</v>
      </c>
      <c r="G4" s="37" t="s">
        <v>184</v>
      </c>
      <c r="I4" s="68" t="s">
        <v>11</v>
      </c>
    </row>
    <row r="5" spans="1:9" ht="15" customHeight="1" thickTop="1" x14ac:dyDescent="0.2">
      <c r="A5" s="115">
        <v>1</v>
      </c>
      <c r="B5" s="102" t="s">
        <v>4</v>
      </c>
      <c r="C5" s="11" t="s">
        <v>5</v>
      </c>
      <c r="D5" s="59"/>
      <c r="E5" s="47" t="s">
        <v>6</v>
      </c>
      <c r="F5" s="59"/>
      <c r="G5" s="17">
        <f>D5*F5</f>
        <v>0</v>
      </c>
      <c r="I5" s="48"/>
    </row>
    <row r="6" spans="1:9" ht="15" customHeight="1" x14ac:dyDescent="0.2">
      <c r="A6" s="89"/>
      <c r="B6" s="97"/>
      <c r="C6" s="12" t="s">
        <v>7</v>
      </c>
      <c r="D6" s="60"/>
      <c r="E6" s="48" t="s">
        <v>8</v>
      </c>
      <c r="F6" s="60"/>
      <c r="G6" s="18">
        <f t="shared" ref="G6:G58" si="0">D6*F6</f>
        <v>0</v>
      </c>
    </row>
    <row r="7" spans="1:9" ht="15" customHeight="1" x14ac:dyDescent="0.2">
      <c r="A7" s="89"/>
      <c r="B7" s="97"/>
      <c r="C7" s="12" t="s">
        <v>9</v>
      </c>
      <c r="D7" s="60"/>
      <c r="E7" s="48" t="s">
        <v>8</v>
      </c>
      <c r="F7" s="60"/>
      <c r="G7" s="18">
        <f t="shared" si="0"/>
        <v>0</v>
      </c>
    </row>
    <row r="8" spans="1:9" ht="15" customHeight="1" x14ac:dyDescent="0.2">
      <c r="A8" s="89"/>
      <c r="B8" s="97"/>
      <c r="C8" s="12" t="s">
        <v>10</v>
      </c>
      <c r="D8" s="60"/>
      <c r="E8" s="48" t="s">
        <v>11</v>
      </c>
      <c r="F8" s="60"/>
      <c r="G8" s="18">
        <f t="shared" si="0"/>
        <v>0</v>
      </c>
    </row>
    <row r="9" spans="1:9" ht="15" customHeight="1" x14ac:dyDescent="0.2">
      <c r="A9" s="89"/>
      <c r="B9" s="97"/>
      <c r="C9" s="14" t="s">
        <v>12</v>
      </c>
      <c r="D9" s="61"/>
      <c r="E9" s="49" t="s">
        <v>8</v>
      </c>
      <c r="F9" s="61"/>
      <c r="G9" s="19">
        <f t="shared" si="0"/>
        <v>0</v>
      </c>
    </row>
    <row r="10" spans="1:9" ht="15" customHeight="1" x14ac:dyDescent="0.2">
      <c r="A10" s="89"/>
      <c r="B10" s="97"/>
      <c r="C10" s="14" t="s">
        <v>180</v>
      </c>
      <c r="D10" s="61"/>
      <c r="E10" s="49" t="s">
        <v>8</v>
      </c>
      <c r="F10" s="61"/>
      <c r="G10" s="19">
        <f t="shared" ref="G10" si="1">D10*F10</f>
        <v>0</v>
      </c>
    </row>
    <row r="11" spans="1:9" ht="15" customHeight="1" x14ac:dyDescent="0.2">
      <c r="A11" s="89"/>
      <c r="B11" s="97"/>
      <c r="C11" s="64" t="s">
        <v>193</v>
      </c>
      <c r="D11" s="61"/>
      <c r="E11" s="49" t="s">
        <v>8</v>
      </c>
      <c r="F11" s="61"/>
      <c r="G11" s="19">
        <f t="shared" si="0"/>
        <v>0</v>
      </c>
    </row>
    <row r="12" spans="1:9" ht="15" hidden="1" customHeight="1" x14ac:dyDescent="0.2">
      <c r="A12" s="89">
        <v>2</v>
      </c>
      <c r="B12" s="97" t="s">
        <v>13</v>
      </c>
      <c r="C12" s="35" t="s">
        <v>14</v>
      </c>
      <c r="D12" s="62"/>
      <c r="E12" s="50" t="s">
        <v>15</v>
      </c>
      <c r="F12" s="62"/>
      <c r="G12" s="21">
        <f t="shared" si="0"/>
        <v>0</v>
      </c>
    </row>
    <row r="13" spans="1:9" ht="15" hidden="1" customHeight="1" x14ac:dyDescent="0.2">
      <c r="A13" s="89"/>
      <c r="B13" s="97"/>
      <c r="C13" s="12" t="s">
        <v>16</v>
      </c>
      <c r="D13" s="60"/>
      <c r="E13" s="48" t="s">
        <v>15</v>
      </c>
      <c r="F13" s="60"/>
      <c r="G13" s="18">
        <f t="shared" si="0"/>
        <v>0</v>
      </c>
    </row>
    <row r="14" spans="1:9" ht="15" hidden="1" customHeight="1" x14ac:dyDescent="0.2">
      <c r="A14" s="89"/>
      <c r="B14" s="97"/>
      <c r="C14" s="25" t="s">
        <v>17</v>
      </c>
      <c r="D14" s="63"/>
      <c r="E14" s="51" t="s">
        <v>15</v>
      </c>
      <c r="F14" s="63"/>
      <c r="G14" s="20">
        <f t="shared" si="0"/>
        <v>0</v>
      </c>
    </row>
    <row r="15" spans="1:9" ht="15" hidden="1" customHeight="1" x14ac:dyDescent="0.2">
      <c r="A15" s="89">
        <v>3</v>
      </c>
      <c r="B15" s="97" t="s">
        <v>18</v>
      </c>
      <c r="C15" s="11" t="s">
        <v>19</v>
      </c>
      <c r="D15" s="59"/>
      <c r="E15" s="47" t="s">
        <v>15</v>
      </c>
      <c r="F15" s="59"/>
      <c r="G15" s="17">
        <f t="shared" si="0"/>
        <v>0</v>
      </c>
    </row>
    <row r="16" spans="1:9" ht="15" hidden="1" customHeight="1" x14ac:dyDescent="0.2">
      <c r="A16" s="89"/>
      <c r="B16" s="97"/>
      <c r="C16" s="12" t="s">
        <v>20</v>
      </c>
      <c r="D16" s="60"/>
      <c r="E16" s="48" t="s">
        <v>15</v>
      </c>
      <c r="F16" s="60"/>
      <c r="G16" s="18">
        <f t="shared" si="0"/>
        <v>0</v>
      </c>
    </row>
    <row r="17" spans="1:7" ht="15" hidden="1" customHeight="1" x14ac:dyDescent="0.2">
      <c r="A17" s="89"/>
      <c r="B17" s="97"/>
      <c r="C17" s="12" t="s">
        <v>21</v>
      </c>
      <c r="D17" s="60"/>
      <c r="E17" s="48" t="s">
        <v>15</v>
      </c>
      <c r="F17" s="60"/>
      <c r="G17" s="18">
        <f t="shared" si="0"/>
        <v>0</v>
      </c>
    </row>
    <row r="18" spans="1:7" ht="15" hidden="1" customHeight="1" x14ac:dyDescent="0.2">
      <c r="A18" s="89"/>
      <c r="B18" s="97"/>
      <c r="C18" s="12" t="s">
        <v>22</v>
      </c>
      <c r="D18" s="60"/>
      <c r="E18" s="48" t="s">
        <v>15</v>
      </c>
      <c r="F18" s="60"/>
      <c r="G18" s="18">
        <f t="shared" si="0"/>
        <v>0</v>
      </c>
    </row>
    <row r="19" spans="1:7" ht="15" hidden="1" customHeight="1" x14ac:dyDescent="0.2">
      <c r="A19" s="89"/>
      <c r="B19" s="97"/>
      <c r="C19" s="25" t="s">
        <v>23</v>
      </c>
      <c r="D19" s="63"/>
      <c r="E19" s="51" t="s">
        <v>15</v>
      </c>
      <c r="F19" s="63"/>
      <c r="G19" s="20">
        <f t="shared" si="0"/>
        <v>0</v>
      </c>
    </row>
    <row r="20" spans="1:7" ht="15" hidden="1" customHeight="1" x14ac:dyDescent="0.2">
      <c r="A20" s="89">
        <v>4</v>
      </c>
      <c r="B20" s="97" t="s">
        <v>24</v>
      </c>
      <c r="C20" s="11" t="s">
        <v>25</v>
      </c>
      <c r="D20" s="59"/>
      <c r="E20" s="47" t="s">
        <v>26</v>
      </c>
      <c r="F20" s="59"/>
      <c r="G20" s="17">
        <f t="shared" si="0"/>
        <v>0</v>
      </c>
    </row>
    <row r="21" spans="1:7" ht="15" hidden="1" customHeight="1" x14ac:dyDescent="0.2">
      <c r="A21" s="89"/>
      <c r="B21" s="97"/>
      <c r="C21" s="12" t="s">
        <v>27</v>
      </c>
      <c r="D21" s="60"/>
      <c r="E21" s="48" t="s">
        <v>15</v>
      </c>
      <c r="F21" s="60"/>
      <c r="G21" s="18">
        <f t="shared" si="0"/>
        <v>0</v>
      </c>
    </row>
    <row r="22" spans="1:7" ht="15" hidden="1" customHeight="1" x14ac:dyDescent="0.2">
      <c r="A22" s="89"/>
      <c r="B22" s="97"/>
      <c r="C22" s="25"/>
      <c r="D22" s="63"/>
      <c r="E22" s="51" t="s">
        <v>26</v>
      </c>
      <c r="F22" s="63"/>
      <c r="G22" s="20">
        <f t="shared" si="0"/>
        <v>0</v>
      </c>
    </row>
    <row r="23" spans="1:7" ht="15" customHeight="1" x14ac:dyDescent="0.2">
      <c r="A23" s="89">
        <v>5</v>
      </c>
      <c r="B23" s="97" t="s">
        <v>28</v>
      </c>
      <c r="C23" s="11" t="s">
        <v>29</v>
      </c>
      <c r="D23" s="59"/>
      <c r="E23" s="47" t="s">
        <v>6</v>
      </c>
      <c r="F23" s="59"/>
      <c r="G23" s="17">
        <f t="shared" si="0"/>
        <v>0</v>
      </c>
    </row>
    <row r="24" spans="1:7" ht="15" customHeight="1" x14ac:dyDescent="0.2">
      <c r="A24" s="89"/>
      <c r="B24" s="97"/>
      <c r="C24" s="12" t="s">
        <v>30</v>
      </c>
      <c r="D24" s="60"/>
      <c r="E24" s="48" t="s">
        <v>6</v>
      </c>
      <c r="F24" s="60"/>
      <c r="G24" s="18">
        <f t="shared" si="0"/>
        <v>0</v>
      </c>
    </row>
    <row r="25" spans="1:7" ht="15" customHeight="1" x14ac:dyDescent="0.2">
      <c r="A25" s="89"/>
      <c r="B25" s="97"/>
      <c r="C25" s="12" t="s">
        <v>31</v>
      </c>
      <c r="D25" s="60"/>
      <c r="E25" s="48" t="s">
        <v>6</v>
      </c>
      <c r="F25" s="60"/>
      <c r="G25" s="18">
        <f t="shared" si="0"/>
        <v>0</v>
      </c>
    </row>
    <row r="26" spans="1:7" ht="15" customHeight="1" x14ac:dyDescent="0.2">
      <c r="A26" s="89"/>
      <c r="B26" s="97"/>
      <c r="C26" s="12" t="s">
        <v>32</v>
      </c>
      <c r="D26" s="60"/>
      <c r="E26" s="48" t="s">
        <v>6</v>
      </c>
      <c r="F26" s="60"/>
      <c r="G26" s="18">
        <f t="shared" si="0"/>
        <v>0</v>
      </c>
    </row>
    <row r="27" spans="1:7" ht="15" customHeight="1" x14ac:dyDescent="0.2">
      <c r="A27" s="89"/>
      <c r="B27" s="97"/>
      <c r="C27" s="12" t="s">
        <v>33</v>
      </c>
      <c r="D27" s="60"/>
      <c r="E27" s="48" t="s">
        <v>6</v>
      </c>
      <c r="F27" s="60"/>
      <c r="G27" s="18">
        <f t="shared" si="0"/>
        <v>0</v>
      </c>
    </row>
    <row r="28" spans="1:7" ht="15" customHeight="1" x14ac:dyDescent="0.2">
      <c r="A28" s="89"/>
      <c r="B28" s="97"/>
      <c r="C28" s="12" t="s">
        <v>34</v>
      </c>
      <c r="D28" s="60"/>
      <c r="E28" s="48" t="s">
        <v>6</v>
      </c>
      <c r="F28" s="60"/>
      <c r="G28" s="18">
        <f t="shared" si="0"/>
        <v>0</v>
      </c>
    </row>
    <row r="29" spans="1:7" ht="15" customHeight="1" x14ac:dyDescent="0.2">
      <c r="A29" s="89"/>
      <c r="B29" s="97"/>
      <c r="C29" s="64" t="s">
        <v>193</v>
      </c>
      <c r="D29" s="63"/>
      <c r="E29" s="51"/>
      <c r="F29" s="63"/>
      <c r="G29" s="20">
        <f t="shared" si="0"/>
        <v>0</v>
      </c>
    </row>
    <row r="30" spans="1:7" ht="15" customHeight="1" x14ac:dyDescent="0.2">
      <c r="A30" s="90">
        <v>6</v>
      </c>
      <c r="B30" s="97" t="s">
        <v>35</v>
      </c>
      <c r="C30" s="36" t="s">
        <v>36</v>
      </c>
      <c r="D30" s="62"/>
      <c r="E30" s="50" t="s">
        <v>15</v>
      </c>
      <c r="F30" s="62"/>
      <c r="G30" s="21">
        <f t="shared" si="0"/>
        <v>0</v>
      </c>
    </row>
    <row r="31" spans="1:7" ht="15" customHeight="1" x14ac:dyDescent="0.2">
      <c r="A31" s="116"/>
      <c r="B31" s="97"/>
      <c r="C31" s="12" t="s">
        <v>187</v>
      </c>
      <c r="D31" s="60"/>
      <c r="E31" s="48" t="s">
        <v>6</v>
      </c>
      <c r="F31" s="60"/>
      <c r="G31" s="18">
        <f t="shared" si="0"/>
        <v>0</v>
      </c>
    </row>
    <row r="32" spans="1:7" ht="15" customHeight="1" x14ac:dyDescent="0.2">
      <c r="A32" s="116"/>
      <c r="B32" s="97"/>
      <c r="C32" s="12" t="s">
        <v>37</v>
      </c>
      <c r="D32" s="60"/>
      <c r="E32" s="48" t="s">
        <v>6</v>
      </c>
      <c r="F32" s="60"/>
      <c r="G32" s="18">
        <f t="shared" si="0"/>
        <v>0</v>
      </c>
    </row>
    <row r="33" spans="1:7" ht="15" customHeight="1" x14ac:dyDescent="0.2">
      <c r="A33" s="115"/>
      <c r="B33" s="97"/>
      <c r="C33" s="64" t="s">
        <v>193</v>
      </c>
      <c r="D33" s="63"/>
      <c r="E33" s="51"/>
      <c r="F33" s="63"/>
      <c r="G33" s="20">
        <f t="shared" si="0"/>
        <v>0</v>
      </c>
    </row>
    <row r="34" spans="1:7" ht="15" hidden="1" customHeight="1" x14ac:dyDescent="0.2">
      <c r="A34" s="89">
        <v>7</v>
      </c>
      <c r="B34" s="97" t="s">
        <v>38</v>
      </c>
      <c r="C34" s="11" t="s">
        <v>39</v>
      </c>
      <c r="D34" s="59"/>
      <c r="E34" s="47" t="s">
        <v>26</v>
      </c>
      <c r="F34" s="59"/>
      <c r="G34" s="17">
        <f t="shared" si="0"/>
        <v>0</v>
      </c>
    </row>
    <row r="35" spans="1:7" ht="15" hidden="1" customHeight="1" x14ac:dyDescent="0.2">
      <c r="A35" s="89"/>
      <c r="B35" s="97"/>
      <c r="C35" s="12" t="s">
        <v>40</v>
      </c>
      <c r="D35" s="60"/>
      <c r="E35" s="48" t="s">
        <v>26</v>
      </c>
      <c r="F35" s="60"/>
      <c r="G35" s="18">
        <f t="shared" si="0"/>
        <v>0</v>
      </c>
    </row>
    <row r="36" spans="1:7" ht="15" hidden="1" customHeight="1" x14ac:dyDescent="0.2">
      <c r="A36" s="89"/>
      <c r="B36" s="97"/>
      <c r="C36" s="12" t="s">
        <v>41</v>
      </c>
      <c r="D36" s="60"/>
      <c r="E36" s="48" t="s">
        <v>26</v>
      </c>
      <c r="F36" s="60"/>
      <c r="G36" s="18">
        <f t="shared" si="0"/>
        <v>0</v>
      </c>
    </row>
    <row r="37" spans="1:7" ht="15" hidden="1" customHeight="1" x14ac:dyDescent="0.2">
      <c r="A37" s="89"/>
      <c r="B37" s="97"/>
      <c r="C37" s="12" t="s">
        <v>42</v>
      </c>
      <c r="D37" s="60"/>
      <c r="E37" s="48" t="s">
        <v>26</v>
      </c>
      <c r="F37" s="60"/>
      <c r="G37" s="18">
        <f t="shared" si="0"/>
        <v>0</v>
      </c>
    </row>
    <row r="38" spans="1:7" ht="15" hidden="1" customHeight="1" x14ac:dyDescent="0.2">
      <c r="A38" s="89"/>
      <c r="B38" s="97"/>
      <c r="C38" s="12" t="s">
        <v>43</v>
      </c>
      <c r="D38" s="60"/>
      <c r="E38" s="48" t="s">
        <v>26</v>
      </c>
      <c r="F38" s="60"/>
      <c r="G38" s="18">
        <f t="shared" si="0"/>
        <v>0</v>
      </c>
    </row>
    <row r="39" spans="1:7" ht="15" hidden="1" customHeight="1" x14ac:dyDescent="0.2">
      <c r="A39" s="89"/>
      <c r="B39" s="97"/>
      <c r="C39" s="12" t="s">
        <v>44</v>
      </c>
      <c r="D39" s="60"/>
      <c r="E39" s="48" t="s">
        <v>26</v>
      </c>
      <c r="F39" s="60"/>
      <c r="G39" s="18">
        <f t="shared" si="0"/>
        <v>0</v>
      </c>
    </row>
    <row r="40" spans="1:7" ht="15" hidden="1" customHeight="1" x14ac:dyDescent="0.2">
      <c r="A40" s="89"/>
      <c r="B40" s="97"/>
      <c r="C40" s="12" t="s">
        <v>45</v>
      </c>
      <c r="D40" s="60"/>
      <c r="E40" s="48" t="s">
        <v>26</v>
      </c>
      <c r="F40" s="60"/>
      <c r="G40" s="18">
        <f t="shared" si="0"/>
        <v>0</v>
      </c>
    </row>
    <row r="41" spans="1:7" ht="15" hidden="1" customHeight="1" x14ac:dyDescent="0.2">
      <c r="A41" s="89"/>
      <c r="B41" s="97"/>
      <c r="C41" s="12" t="s">
        <v>46</v>
      </c>
      <c r="D41" s="60"/>
      <c r="E41" s="48" t="s">
        <v>15</v>
      </c>
      <c r="F41" s="60"/>
      <c r="G41" s="18">
        <f t="shared" si="0"/>
        <v>0</v>
      </c>
    </row>
    <row r="42" spans="1:7" ht="15" hidden="1" customHeight="1" x14ac:dyDescent="0.2">
      <c r="A42" s="89"/>
      <c r="B42" s="97"/>
      <c r="C42" s="14" t="s">
        <v>47</v>
      </c>
      <c r="D42" s="61"/>
      <c r="E42" s="48" t="s">
        <v>6</v>
      </c>
      <c r="F42" s="61"/>
      <c r="G42" s="18">
        <f t="shared" si="0"/>
        <v>0</v>
      </c>
    </row>
    <row r="43" spans="1:7" ht="15" hidden="1" customHeight="1" x14ac:dyDescent="0.2">
      <c r="A43" s="89"/>
      <c r="B43" s="97"/>
      <c r="C43" s="25"/>
      <c r="D43" s="63"/>
      <c r="E43" s="51"/>
      <c r="F43" s="63"/>
      <c r="G43" s="20">
        <f t="shared" si="0"/>
        <v>0</v>
      </c>
    </row>
    <row r="44" spans="1:7" ht="15" customHeight="1" x14ac:dyDescent="0.2">
      <c r="A44" s="89">
        <v>8</v>
      </c>
      <c r="B44" s="103" t="s">
        <v>48</v>
      </c>
      <c r="C44" s="36" t="s">
        <v>49</v>
      </c>
      <c r="D44" s="62"/>
      <c r="E44" s="50" t="s">
        <v>6</v>
      </c>
      <c r="F44" s="62"/>
      <c r="G44" s="21">
        <f t="shared" si="0"/>
        <v>0</v>
      </c>
    </row>
    <row r="45" spans="1:7" ht="15" customHeight="1" x14ac:dyDescent="0.2">
      <c r="A45" s="89"/>
      <c r="B45" s="103"/>
      <c r="C45" s="12" t="s">
        <v>50</v>
      </c>
      <c r="D45" s="60"/>
      <c r="E45" s="48" t="s">
        <v>6</v>
      </c>
      <c r="F45" s="60"/>
      <c r="G45" s="18">
        <f t="shared" si="0"/>
        <v>0</v>
      </c>
    </row>
    <row r="46" spans="1:7" ht="15" customHeight="1" x14ac:dyDescent="0.2">
      <c r="A46" s="89"/>
      <c r="B46" s="103"/>
      <c r="C46" s="12" t="s">
        <v>51</v>
      </c>
      <c r="D46" s="60"/>
      <c r="E46" s="48" t="s">
        <v>6</v>
      </c>
      <c r="F46" s="60"/>
      <c r="G46" s="18">
        <f t="shared" si="0"/>
        <v>0</v>
      </c>
    </row>
    <row r="47" spans="1:7" ht="15" customHeight="1" x14ac:dyDescent="0.2">
      <c r="A47" s="89"/>
      <c r="B47" s="103"/>
      <c r="C47" s="14" t="s">
        <v>52</v>
      </c>
      <c r="D47" s="61"/>
      <c r="E47" s="48" t="s">
        <v>6</v>
      </c>
      <c r="F47" s="61"/>
      <c r="G47" s="18">
        <f t="shared" si="0"/>
        <v>0</v>
      </c>
    </row>
    <row r="48" spans="1:7" ht="15" customHeight="1" x14ac:dyDescent="0.2">
      <c r="A48" s="89"/>
      <c r="B48" s="103"/>
      <c r="C48" s="14" t="s">
        <v>53</v>
      </c>
      <c r="D48" s="61"/>
      <c r="E48" s="48" t="s">
        <v>6</v>
      </c>
      <c r="F48" s="61"/>
      <c r="G48" s="18">
        <f t="shared" ref="G48" si="2">D48*F48</f>
        <v>0</v>
      </c>
    </row>
    <row r="49" spans="1:7" ht="15" customHeight="1" x14ac:dyDescent="0.2">
      <c r="A49" s="89"/>
      <c r="B49" s="103"/>
      <c r="C49" s="64" t="s">
        <v>193</v>
      </c>
      <c r="D49" s="63"/>
      <c r="E49" s="51" t="s">
        <v>6</v>
      </c>
      <c r="F49" s="63"/>
      <c r="G49" s="20">
        <f t="shared" si="0"/>
        <v>0</v>
      </c>
    </row>
    <row r="50" spans="1:7" ht="15" customHeight="1" x14ac:dyDescent="0.2">
      <c r="A50" s="115">
        <v>9</v>
      </c>
      <c r="B50" s="102" t="s">
        <v>54</v>
      </c>
      <c r="C50" s="11" t="s">
        <v>55</v>
      </c>
      <c r="D50" s="59"/>
      <c r="E50" s="47" t="s">
        <v>6</v>
      </c>
      <c r="F50" s="59"/>
      <c r="G50" s="17">
        <f t="shared" si="0"/>
        <v>0</v>
      </c>
    </row>
    <row r="51" spans="1:7" ht="15" customHeight="1" x14ac:dyDescent="0.2">
      <c r="A51" s="89"/>
      <c r="B51" s="97"/>
      <c r="C51" s="12" t="s">
        <v>56</v>
      </c>
      <c r="D51" s="60"/>
      <c r="E51" s="48" t="s">
        <v>6</v>
      </c>
      <c r="F51" s="60"/>
      <c r="G51" s="18">
        <f t="shared" si="0"/>
        <v>0</v>
      </c>
    </row>
    <row r="52" spans="1:7" ht="15" customHeight="1" x14ac:dyDescent="0.2">
      <c r="A52" s="89"/>
      <c r="B52" s="97"/>
      <c r="C52" s="12" t="s">
        <v>57</v>
      </c>
      <c r="D52" s="60"/>
      <c r="E52" s="48" t="s">
        <v>6</v>
      </c>
      <c r="F52" s="60"/>
      <c r="G52" s="18">
        <f t="shared" si="0"/>
        <v>0</v>
      </c>
    </row>
    <row r="53" spans="1:7" ht="15" customHeight="1" x14ac:dyDescent="0.2">
      <c r="A53" s="89"/>
      <c r="B53" s="97"/>
      <c r="C53" s="12" t="s">
        <v>58</v>
      </c>
      <c r="D53" s="60"/>
      <c r="E53" s="48" t="s">
        <v>6</v>
      </c>
      <c r="F53" s="60"/>
      <c r="G53" s="18">
        <f t="shared" si="0"/>
        <v>0</v>
      </c>
    </row>
    <row r="54" spans="1:7" ht="15" customHeight="1" x14ac:dyDescent="0.2">
      <c r="A54" s="89"/>
      <c r="B54" s="97"/>
      <c r="C54" s="12" t="s">
        <v>59</v>
      </c>
      <c r="D54" s="60"/>
      <c r="E54" s="48" t="s">
        <v>6</v>
      </c>
      <c r="F54" s="60"/>
      <c r="G54" s="18">
        <f t="shared" si="0"/>
        <v>0</v>
      </c>
    </row>
    <row r="55" spans="1:7" ht="15" customHeight="1" x14ac:dyDescent="0.2">
      <c r="A55" s="89"/>
      <c r="B55" s="97"/>
      <c r="C55" s="12" t="s">
        <v>60</v>
      </c>
      <c r="D55" s="60"/>
      <c r="E55" s="48" t="s">
        <v>6</v>
      </c>
      <c r="F55" s="60"/>
      <c r="G55" s="18">
        <f t="shared" si="0"/>
        <v>0</v>
      </c>
    </row>
    <row r="56" spans="1:7" ht="15" customHeight="1" x14ac:dyDescent="0.2">
      <c r="A56" s="89"/>
      <c r="B56" s="97"/>
      <c r="C56" s="12" t="s">
        <v>61</v>
      </c>
      <c r="D56" s="60"/>
      <c r="E56" s="48" t="s">
        <v>6</v>
      </c>
      <c r="F56" s="60"/>
      <c r="G56" s="18">
        <f t="shared" si="0"/>
        <v>0</v>
      </c>
    </row>
    <row r="57" spans="1:7" ht="15" customHeight="1" x14ac:dyDescent="0.2">
      <c r="A57" s="89"/>
      <c r="B57" s="97"/>
      <c r="C57" s="12" t="s">
        <v>62</v>
      </c>
      <c r="D57" s="60"/>
      <c r="E57" s="48" t="s">
        <v>26</v>
      </c>
      <c r="F57" s="60"/>
      <c r="G57" s="18">
        <f t="shared" si="0"/>
        <v>0</v>
      </c>
    </row>
    <row r="58" spans="1:7" ht="15" customHeight="1" x14ac:dyDescent="0.2">
      <c r="A58" s="90"/>
      <c r="B58" s="98"/>
      <c r="C58" s="64" t="s">
        <v>193</v>
      </c>
      <c r="D58" s="61"/>
      <c r="E58" s="49"/>
      <c r="F58" s="61"/>
      <c r="G58" s="19">
        <f t="shared" si="0"/>
        <v>0</v>
      </c>
    </row>
    <row r="59" spans="1:7" x14ac:dyDescent="0.2">
      <c r="A59" s="89">
        <v>10</v>
      </c>
      <c r="B59" s="97" t="s">
        <v>63</v>
      </c>
      <c r="C59" s="36" t="s">
        <v>64</v>
      </c>
      <c r="D59" s="62"/>
      <c r="E59" s="50" t="s">
        <v>6</v>
      </c>
      <c r="F59" s="62"/>
      <c r="G59" s="21">
        <f>F59*D59</f>
        <v>0</v>
      </c>
    </row>
    <row r="60" spans="1:7" x14ac:dyDescent="0.2">
      <c r="A60" s="89"/>
      <c r="B60" s="97"/>
      <c r="C60" s="13" t="s">
        <v>65</v>
      </c>
      <c r="D60" s="60"/>
      <c r="E60" s="48" t="s">
        <v>6</v>
      </c>
      <c r="F60" s="60"/>
      <c r="G60" s="18">
        <f t="shared" ref="G60:G108" si="3">F60*D60</f>
        <v>0</v>
      </c>
    </row>
    <row r="61" spans="1:7" x14ac:dyDescent="0.2">
      <c r="A61" s="89"/>
      <c r="B61" s="97"/>
      <c r="C61" s="13" t="s">
        <v>66</v>
      </c>
      <c r="D61" s="60"/>
      <c r="E61" s="48" t="s">
        <v>6</v>
      </c>
      <c r="F61" s="60"/>
      <c r="G61" s="18">
        <f t="shared" si="3"/>
        <v>0</v>
      </c>
    </row>
    <row r="62" spans="1:7" x14ac:dyDescent="0.2">
      <c r="A62" s="89"/>
      <c r="B62" s="97"/>
      <c r="C62" s="13" t="s">
        <v>67</v>
      </c>
      <c r="D62" s="60"/>
      <c r="E62" s="48" t="s">
        <v>6</v>
      </c>
      <c r="F62" s="60"/>
      <c r="G62" s="18">
        <f t="shared" si="3"/>
        <v>0</v>
      </c>
    </row>
    <row r="63" spans="1:7" x14ac:dyDescent="0.2">
      <c r="A63" s="89"/>
      <c r="B63" s="97"/>
      <c r="C63" s="64" t="s">
        <v>193</v>
      </c>
      <c r="D63" s="63"/>
      <c r="E63" s="51"/>
      <c r="F63" s="63"/>
      <c r="G63" s="20">
        <f t="shared" si="3"/>
        <v>0</v>
      </c>
    </row>
    <row r="64" spans="1:7" x14ac:dyDescent="0.2">
      <c r="A64" s="89">
        <v>11</v>
      </c>
      <c r="B64" s="103" t="s">
        <v>69</v>
      </c>
      <c r="C64" s="11" t="s">
        <v>70</v>
      </c>
      <c r="D64" s="59"/>
      <c r="E64" s="47" t="s">
        <v>6</v>
      </c>
      <c r="F64" s="59"/>
      <c r="G64" s="17">
        <f t="shared" si="3"/>
        <v>0</v>
      </c>
    </row>
    <row r="65" spans="1:7" x14ac:dyDescent="0.2">
      <c r="A65" s="89"/>
      <c r="B65" s="103"/>
      <c r="C65" s="12" t="s">
        <v>71</v>
      </c>
      <c r="D65" s="60"/>
      <c r="E65" s="48" t="s">
        <v>6</v>
      </c>
      <c r="F65" s="60"/>
      <c r="G65" s="18">
        <f t="shared" si="3"/>
        <v>0</v>
      </c>
    </row>
    <row r="66" spans="1:7" x14ac:dyDescent="0.2">
      <c r="A66" s="89"/>
      <c r="B66" s="103"/>
      <c r="C66" s="12" t="s">
        <v>72</v>
      </c>
      <c r="D66" s="60"/>
      <c r="E66" s="48" t="s">
        <v>6</v>
      </c>
      <c r="F66" s="60"/>
      <c r="G66" s="18">
        <f t="shared" si="3"/>
        <v>0</v>
      </c>
    </row>
    <row r="67" spans="1:7" x14ac:dyDescent="0.2">
      <c r="A67" s="89"/>
      <c r="B67" s="103"/>
      <c r="C67" s="12" t="s">
        <v>73</v>
      </c>
      <c r="D67" s="60"/>
      <c r="E67" s="48" t="s">
        <v>6</v>
      </c>
      <c r="F67" s="60"/>
      <c r="G67" s="18">
        <f t="shared" si="3"/>
        <v>0</v>
      </c>
    </row>
    <row r="68" spans="1:7" x14ac:dyDescent="0.2">
      <c r="A68" s="89"/>
      <c r="B68" s="103"/>
      <c r="C68" s="64" t="s">
        <v>193</v>
      </c>
      <c r="D68" s="63"/>
      <c r="E68" s="51" t="s">
        <v>6</v>
      </c>
      <c r="F68" s="63"/>
      <c r="G68" s="20">
        <f t="shared" si="3"/>
        <v>0</v>
      </c>
    </row>
    <row r="69" spans="1:7" x14ac:dyDescent="0.2">
      <c r="A69" s="89">
        <v>12</v>
      </c>
      <c r="B69" s="103" t="s">
        <v>74</v>
      </c>
      <c r="C69" s="11" t="s">
        <v>75</v>
      </c>
      <c r="D69" s="59"/>
      <c r="E69" s="47" t="s">
        <v>6</v>
      </c>
      <c r="F69" s="59"/>
      <c r="G69" s="17">
        <f t="shared" si="3"/>
        <v>0</v>
      </c>
    </row>
    <row r="70" spans="1:7" x14ac:dyDescent="0.2">
      <c r="A70" s="89"/>
      <c r="B70" s="103"/>
      <c r="C70" s="12" t="s">
        <v>76</v>
      </c>
      <c r="D70" s="60"/>
      <c r="E70" s="48" t="s">
        <v>6</v>
      </c>
      <c r="F70" s="60"/>
      <c r="G70" s="18">
        <f t="shared" si="3"/>
        <v>0</v>
      </c>
    </row>
    <row r="71" spans="1:7" x14ac:dyDescent="0.2">
      <c r="A71" s="89"/>
      <c r="B71" s="103"/>
      <c r="C71" s="12" t="s">
        <v>77</v>
      </c>
      <c r="D71" s="60"/>
      <c r="E71" s="48" t="s">
        <v>6</v>
      </c>
      <c r="F71" s="60"/>
      <c r="G71" s="18">
        <f t="shared" si="3"/>
        <v>0</v>
      </c>
    </row>
    <row r="72" spans="1:7" x14ac:dyDescent="0.2">
      <c r="A72" s="89"/>
      <c r="B72" s="103"/>
      <c r="C72" s="12" t="s">
        <v>78</v>
      </c>
      <c r="D72" s="60"/>
      <c r="E72" s="48" t="s">
        <v>6</v>
      </c>
      <c r="F72" s="60"/>
      <c r="G72" s="18">
        <f t="shared" si="3"/>
        <v>0</v>
      </c>
    </row>
    <row r="73" spans="1:7" x14ac:dyDescent="0.2">
      <c r="A73" s="89"/>
      <c r="B73" s="103"/>
      <c r="C73" s="12" t="s">
        <v>79</v>
      </c>
      <c r="D73" s="60"/>
      <c r="E73" s="48" t="s">
        <v>6</v>
      </c>
      <c r="F73" s="60"/>
      <c r="G73" s="18">
        <f t="shared" si="3"/>
        <v>0</v>
      </c>
    </row>
    <row r="74" spans="1:7" x14ac:dyDescent="0.2">
      <c r="A74" s="89"/>
      <c r="B74" s="103"/>
      <c r="C74" s="12" t="s">
        <v>80</v>
      </c>
      <c r="D74" s="60"/>
      <c r="E74" s="48" t="s">
        <v>6</v>
      </c>
      <c r="F74" s="60"/>
      <c r="G74" s="18">
        <f t="shared" si="3"/>
        <v>0</v>
      </c>
    </row>
    <row r="75" spans="1:7" x14ac:dyDescent="0.2">
      <c r="A75" s="89"/>
      <c r="B75" s="103"/>
      <c r="C75" s="12" t="s">
        <v>81</v>
      </c>
      <c r="D75" s="60"/>
      <c r="E75" s="48" t="s">
        <v>6</v>
      </c>
      <c r="F75" s="60"/>
      <c r="G75" s="18">
        <f t="shared" si="3"/>
        <v>0</v>
      </c>
    </row>
    <row r="76" spans="1:7" x14ac:dyDescent="0.2">
      <c r="A76" s="89"/>
      <c r="B76" s="103"/>
      <c r="C76" s="12" t="s">
        <v>82</v>
      </c>
      <c r="D76" s="60"/>
      <c r="E76" s="48" t="s">
        <v>6</v>
      </c>
      <c r="F76" s="60"/>
      <c r="G76" s="18">
        <f t="shared" si="3"/>
        <v>0</v>
      </c>
    </row>
    <row r="77" spans="1:7" x14ac:dyDescent="0.2">
      <c r="A77" s="89"/>
      <c r="B77" s="103"/>
      <c r="C77" s="12" t="s">
        <v>83</v>
      </c>
      <c r="D77" s="60"/>
      <c r="E77" s="48" t="s">
        <v>26</v>
      </c>
      <c r="F77" s="60"/>
      <c r="G77" s="18">
        <f t="shared" si="3"/>
        <v>0</v>
      </c>
    </row>
    <row r="78" spans="1:7" ht="14.25" x14ac:dyDescent="0.2">
      <c r="A78" s="89"/>
      <c r="B78" s="103"/>
      <c r="C78" s="64" t="s">
        <v>193</v>
      </c>
      <c r="D78" s="63"/>
      <c r="E78" s="51" t="s">
        <v>84</v>
      </c>
      <c r="F78" s="63"/>
      <c r="G78" s="20">
        <f t="shared" si="3"/>
        <v>0</v>
      </c>
    </row>
    <row r="79" spans="1:7" x14ac:dyDescent="0.2">
      <c r="A79" s="89">
        <v>13</v>
      </c>
      <c r="B79" s="103" t="s">
        <v>85</v>
      </c>
      <c r="C79" s="11" t="s">
        <v>86</v>
      </c>
      <c r="D79" s="59"/>
      <c r="E79" s="47" t="s">
        <v>6</v>
      </c>
      <c r="F79" s="59"/>
      <c r="G79" s="17">
        <f t="shared" si="3"/>
        <v>0</v>
      </c>
    </row>
    <row r="80" spans="1:7" x14ac:dyDescent="0.2">
      <c r="A80" s="89"/>
      <c r="B80" s="103"/>
      <c r="C80" s="12" t="s">
        <v>77</v>
      </c>
      <c r="D80" s="60"/>
      <c r="E80" s="48" t="s">
        <v>6</v>
      </c>
      <c r="F80" s="60"/>
      <c r="G80" s="18">
        <f t="shared" si="3"/>
        <v>0</v>
      </c>
    </row>
    <row r="81" spans="1:7" x14ac:dyDescent="0.2">
      <c r="A81" s="89"/>
      <c r="B81" s="103"/>
      <c r="C81" s="12" t="s">
        <v>70</v>
      </c>
      <c r="D81" s="60"/>
      <c r="E81" s="48" t="s">
        <v>6</v>
      </c>
      <c r="F81" s="60"/>
      <c r="G81" s="18">
        <f t="shared" si="3"/>
        <v>0</v>
      </c>
    </row>
    <row r="82" spans="1:7" x14ac:dyDescent="0.2">
      <c r="A82" s="89"/>
      <c r="B82" s="103"/>
      <c r="C82" s="12" t="s">
        <v>87</v>
      </c>
      <c r="D82" s="60"/>
      <c r="E82" s="48" t="s">
        <v>6</v>
      </c>
      <c r="F82" s="60"/>
      <c r="G82" s="18">
        <f t="shared" si="3"/>
        <v>0</v>
      </c>
    </row>
    <row r="83" spans="1:7" x14ac:dyDescent="0.2">
      <c r="A83" s="89"/>
      <c r="B83" s="103"/>
      <c r="C83" s="64" t="s">
        <v>193</v>
      </c>
      <c r="D83" s="63"/>
      <c r="E83" s="51" t="s">
        <v>6</v>
      </c>
      <c r="F83" s="63"/>
      <c r="G83" s="20">
        <f t="shared" si="3"/>
        <v>0</v>
      </c>
    </row>
    <row r="84" spans="1:7" hidden="1" x14ac:dyDescent="0.2">
      <c r="A84" s="89">
        <v>14</v>
      </c>
      <c r="B84" s="97" t="s">
        <v>88</v>
      </c>
      <c r="C84" s="11" t="s">
        <v>89</v>
      </c>
      <c r="D84" s="59"/>
      <c r="E84" s="47" t="s">
        <v>26</v>
      </c>
      <c r="F84" s="59"/>
      <c r="G84" s="17">
        <f t="shared" si="3"/>
        <v>0</v>
      </c>
    </row>
    <row r="85" spans="1:7" hidden="1" x14ac:dyDescent="0.2">
      <c r="A85" s="89"/>
      <c r="B85" s="97"/>
      <c r="C85" s="12" t="s">
        <v>90</v>
      </c>
      <c r="D85" s="60"/>
      <c r="E85" s="48" t="s">
        <v>26</v>
      </c>
      <c r="F85" s="60"/>
      <c r="G85" s="18">
        <f t="shared" si="3"/>
        <v>0</v>
      </c>
    </row>
    <row r="86" spans="1:7" hidden="1" x14ac:dyDescent="0.2">
      <c r="A86" s="89"/>
      <c r="B86" s="97"/>
      <c r="C86" s="12" t="s">
        <v>91</v>
      </c>
      <c r="D86" s="60"/>
      <c r="E86" s="48" t="s">
        <v>26</v>
      </c>
      <c r="F86" s="60"/>
      <c r="G86" s="18">
        <f t="shared" si="3"/>
        <v>0</v>
      </c>
    </row>
    <row r="87" spans="1:7" hidden="1" x14ac:dyDescent="0.2">
      <c r="A87" s="89"/>
      <c r="B87" s="97"/>
      <c r="C87" s="12" t="s">
        <v>92</v>
      </c>
      <c r="D87" s="60"/>
      <c r="E87" s="48" t="s">
        <v>26</v>
      </c>
      <c r="F87" s="60"/>
      <c r="G87" s="18">
        <f t="shared" si="3"/>
        <v>0</v>
      </c>
    </row>
    <row r="88" spans="1:7" hidden="1" x14ac:dyDescent="0.2">
      <c r="A88" s="89"/>
      <c r="B88" s="97"/>
      <c r="C88" s="12" t="s">
        <v>93</v>
      </c>
      <c r="D88" s="60"/>
      <c r="E88" s="48" t="s">
        <v>26</v>
      </c>
      <c r="F88" s="60"/>
      <c r="G88" s="18">
        <f t="shared" si="3"/>
        <v>0</v>
      </c>
    </row>
    <row r="89" spans="1:7" hidden="1" x14ac:dyDescent="0.2">
      <c r="A89" s="89"/>
      <c r="B89" s="97"/>
      <c r="C89" s="12" t="s">
        <v>94</v>
      </c>
      <c r="D89" s="60"/>
      <c r="E89" s="48" t="s">
        <v>26</v>
      </c>
      <c r="F89" s="60"/>
      <c r="G89" s="18">
        <f t="shared" si="3"/>
        <v>0</v>
      </c>
    </row>
    <row r="90" spans="1:7" hidden="1" x14ac:dyDescent="0.2">
      <c r="A90" s="89"/>
      <c r="B90" s="97"/>
      <c r="C90" s="12" t="s">
        <v>95</v>
      </c>
      <c r="D90" s="60"/>
      <c r="E90" s="48" t="s">
        <v>26</v>
      </c>
      <c r="F90" s="60"/>
      <c r="G90" s="18">
        <f t="shared" si="3"/>
        <v>0</v>
      </c>
    </row>
    <row r="91" spans="1:7" hidden="1" x14ac:dyDescent="0.2">
      <c r="A91" s="89"/>
      <c r="B91" s="97"/>
      <c r="C91" s="12" t="s">
        <v>96</v>
      </c>
      <c r="D91" s="60"/>
      <c r="E91" s="48" t="s">
        <v>26</v>
      </c>
      <c r="F91" s="60"/>
      <c r="G91" s="18">
        <f t="shared" si="3"/>
        <v>0</v>
      </c>
    </row>
    <row r="92" spans="1:7" hidden="1" x14ac:dyDescent="0.2">
      <c r="A92" s="89"/>
      <c r="B92" s="97"/>
      <c r="C92" s="12" t="s">
        <v>97</v>
      </c>
      <c r="D92" s="60"/>
      <c r="E92" s="48" t="s">
        <v>26</v>
      </c>
      <c r="F92" s="60"/>
      <c r="G92" s="18">
        <f t="shared" si="3"/>
        <v>0</v>
      </c>
    </row>
    <row r="93" spans="1:7" hidden="1" x14ac:dyDescent="0.2">
      <c r="A93" s="89"/>
      <c r="B93" s="97"/>
      <c r="C93" s="12" t="s">
        <v>98</v>
      </c>
      <c r="D93" s="60"/>
      <c r="E93" s="48" t="s">
        <v>99</v>
      </c>
      <c r="F93" s="60"/>
      <c r="G93" s="18">
        <f t="shared" si="3"/>
        <v>0</v>
      </c>
    </row>
    <row r="94" spans="1:7" hidden="1" x14ac:dyDescent="0.2">
      <c r="A94" s="89"/>
      <c r="B94" s="97"/>
      <c r="C94" s="28"/>
      <c r="D94" s="63"/>
      <c r="E94" s="51"/>
      <c r="F94" s="63"/>
      <c r="G94" s="20">
        <f t="shared" si="3"/>
        <v>0</v>
      </c>
    </row>
    <row r="95" spans="1:7" x14ac:dyDescent="0.2">
      <c r="A95" s="89">
        <v>15</v>
      </c>
      <c r="B95" s="91" t="s">
        <v>100</v>
      </c>
      <c r="C95" s="11" t="s">
        <v>101</v>
      </c>
      <c r="D95" s="59"/>
      <c r="E95" s="47" t="s">
        <v>99</v>
      </c>
      <c r="F95" s="59"/>
      <c r="G95" s="17">
        <f t="shared" si="3"/>
        <v>0</v>
      </c>
    </row>
    <row r="96" spans="1:7" x14ac:dyDescent="0.2">
      <c r="A96" s="89"/>
      <c r="B96" s="91"/>
      <c r="C96" s="12" t="s">
        <v>102</v>
      </c>
      <c r="D96" s="60"/>
      <c r="E96" s="48" t="s">
        <v>99</v>
      </c>
      <c r="F96" s="60"/>
      <c r="G96" s="18">
        <f t="shared" si="3"/>
        <v>0</v>
      </c>
    </row>
    <row r="97" spans="1:7" x14ac:dyDescent="0.2">
      <c r="A97" s="89"/>
      <c r="B97" s="91"/>
      <c r="C97" s="12" t="s">
        <v>68</v>
      </c>
      <c r="D97" s="60"/>
      <c r="E97" s="48" t="s">
        <v>99</v>
      </c>
      <c r="F97" s="60"/>
      <c r="G97" s="18">
        <f t="shared" si="3"/>
        <v>0</v>
      </c>
    </row>
    <row r="98" spans="1:7" x14ac:dyDescent="0.2">
      <c r="A98" s="89"/>
      <c r="B98" s="91"/>
      <c r="C98" s="12" t="s">
        <v>103</v>
      </c>
      <c r="D98" s="60"/>
      <c r="E98" s="48" t="s">
        <v>26</v>
      </c>
      <c r="F98" s="60"/>
      <c r="G98" s="18">
        <f t="shared" si="3"/>
        <v>0</v>
      </c>
    </row>
    <row r="99" spans="1:7" x14ac:dyDescent="0.2">
      <c r="A99" s="89"/>
      <c r="B99" s="91"/>
      <c r="C99" s="12" t="s">
        <v>96</v>
      </c>
      <c r="D99" s="60"/>
      <c r="E99" s="48" t="s">
        <v>26</v>
      </c>
      <c r="F99" s="60"/>
      <c r="G99" s="18">
        <f t="shared" si="3"/>
        <v>0</v>
      </c>
    </row>
    <row r="100" spans="1:7" x14ac:dyDescent="0.2">
      <c r="A100" s="89"/>
      <c r="B100" s="91"/>
      <c r="C100" s="12" t="s">
        <v>97</v>
      </c>
      <c r="D100" s="60"/>
      <c r="E100" s="48" t="s">
        <v>26</v>
      </c>
      <c r="F100" s="60"/>
      <c r="G100" s="18">
        <f t="shared" si="3"/>
        <v>0</v>
      </c>
    </row>
    <row r="101" spans="1:7" x14ac:dyDescent="0.2">
      <c r="A101" s="89"/>
      <c r="B101" s="91"/>
      <c r="C101" s="12" t="s">
        <v>181</v>
      </c>
      <c r="D101" s="60"/>
      <c r="E101" s="48" t="s">
        <v>99</v>
      </c>
      <c r="F101" s="60"/>
      <c r="G101" s="18">
        <f t="shared" si="3"/>
        <v>0</v>
      </c>
    </row>
    <row r="102" spans="1:7" x14ac:dyDescent="0.2">
      <c r="A102" s="89"/>
      <c r="B102" s="91"/>
      <c r="C102" s="12" t="s">
        <v>105</v>
      </c>
      <c r="D102" s="60"/>
      <c r="E102" s="48" t="s">
        <v>99</v>
      </c>
      <c r="F102" s="60"/>
      <c r="G102" s="18">
        <f t="shared" si="3"/>
        <v>0</v>
      </c>
    </row>
    <row r="103" spans="1:7" x14ac:dyDescent="0.2">
      <c r="A103" s="89"/>
      <c r="B103" s="91"/>
      <c r="C103" s="12" t="s">
        <v>106</v>
      </c>
      <c r="D103" s="60"/>
      <c r="E103" s="48" t="s">
        <v>26</v>
      </c>
      <c r="F103" s="60"/>
      <c r="G103" s="18">
        <f t="shared" si="3"/>
        <v>0</v>
      </c>
    </row>
    <row r="104" spans="1:7" x14ac:dyDescent="0.2">
      <c r="A104" s="89"/>
      <c r="B104" s="91"/>
      <c r="C104" s="12" t="s">
        <v>98</v>
      </c>
      <c r="D104" s="60"/>
      <c r="E104" s="48" t="s">
        <v>99</v>
      </c>
      <c r="F104" s="60"/>
      <c r="G104" s="18">
        <f t="shared" si="3"/>
        <v>0</v>
      </c>
    </row>
    <row r="105" spans="1:7" x14ac:dyDescent="0.2">
      <c r="A105" s="89"/>
      <c r="B105" s="91"/>
      <c r="C105" s="12" t="s">
        <v>107</v>
      </c>
      <c r="D105" s="60"/>
      <c r="E105" s="48" t="s">
        <v>99</v>
      </c>
      <c r="F105" s="60"/>
      <c r="G105" s="18">
        <f t="shared" si="3"/>
        <v>0</v>
      </c>
    </row>
    <row r="106" spans="1:7" x14ac:dyDescent="0.2">
      <c r="A106" s="89"/>
      <c r="B106" s="91"/>
      <c r="C106" s="12" t="s">
        <v>108</v>
      </c>
      <c r="D106" s="60"/>
      <c r="E106" s="48" t="s">
        <v>99</v>
      </c>
      <c r="F106" s="60"/>
      <c r="G106" s="18">
        <f t="shared" si="3"/>
        <v>0</v>
      </c>
    </row>
    <row r="107" spans="1:7" x14ac:dyDescent="0.2">
      <c r="A107" s="89"/>
      <c r="B107" s="91"/>
      <c r="C107" s="12" t="s">
        <v>109</v>
      </c>
      <c r="D107" s="60"/>
      <c r="E107" s="48" t="s">
        <v>99</v>
      </c>
      <c r="F107" s="60"/>
      <c r="G107" s="18">
        <f t="shared" si="3"/>
        <v>0</v>
      </c>
    </row>
    <row r="108" spans="1:7" x14ac:dyDescent="0.2">
      <c r="A108" s="90"/>
      <c r="B108" s="92"/>
      <c r="C108" s="64" t="s">
        <v>193</v>
      </c>
      <c r="D108" s="61"/>
      <c r="E108" s="49"/>
      <c r="F108" s="61"/>
      <c r="G108" s="19">
        <f t="shared" si="3"/>
        <v>0</v>
      </c>
    </row>
    <row r="109" spans="1:7" x14ac:dyDescent="0.2">
      <c r="A109" s="89">
        <v>16</v>
      </c>
      <c r="B109" s="97" t="s">
        <v>110</v>
      </c>
      <c r="C109" s="36" t="s">
        <v>111</v>
      </c>
      <c r="D109" s="62"/>
      <c r="E109" s="50" t="s">
        <v>26</v>
      </c>
      <c r="F109" s="62"/>
      <c r="G109" s="21">
        <f>D109*F109</f>
        <v>0</v>
      </c>
    </row>
    <row r="110" spans="1:7" x14ac:dyDescent="0.2">
      <c r="A110" s="115"/>
      <c r="B110" s="102"/>
      <c r="C110" s="11" t="s">
        <v>112</v>
      </c>
      <c r="D110" s="59"/>
      <c r="E110" s="47" t="s">
        <v>26</v>
      </c>
      <c r="F110" s="59"/>
      <c r="G110" s="18">
        <f t="shared" ref="G110:G158" si="4">D110*F110</f>
        <v>0</v>
      </c>
    </row>
    <row r="111" spans="1:7" x14ac:dyDescent="0.2">
      <c r="A111" s="115"/>
      <c r="B111" s="102"/>
      <c r="C111" s="11" t="s">
        <v>113</v>
      </c>
      <c r="D111" s="59"/>
      <c r="E111" s="47" t="s">
        <v>8</v>
      </c>
      <c r="F111" s="59"/>
      <c r="G111" s="18">
        <f t="shared" si="4"/>
        <v>0</v>
      </c>
    </row>
    <row r="112" spans="1:7" x14ac:dyDescent="0.2">
      <c r="A112" s="89"/>
      <c r="B112" s="97"/>
      <c r="C112" s="12" t="s">
        <v>114</v>
      </c>
      <c r="D112" s="60"/>
      <c r="E112" s="48" t="s">
        <v>99</v>
      </c>
      <c r="F112" s="60"/>
      <c r="G112" s="18">
        <f t="shared" si="4"/>
        <v>0</v>
      </c>
    </row>
    <row r="113" spans="1:7" x14ac:dyDescent="0.2">
      <c r="A113" s="89"/>
      <c r="B113" s="97"/>
      <c r="C113" s="12" t="s">
        <v>115</v>
      </c>
      <c r="D113" s="60"/>
      <c r="E113" s="48" t="s">
        <v>99</v>
      </c>
      <c r="F113" s="60"/>
      <c r="G113" s="18">
        <f t="shared" si="4"/>
        <v>0</v>
      </c>
    </row>
    <row r="114" spans="1:7" x14ac:dyDescent="0.2">
      <c r="A114" s="89"/>
      <c r="B114" s="97"/>
      <c r="C114" s="12" t="s">
        <v>116</v>
      </c>
      <c r="D114" s="60"/>
      <c r="E114" s="48" t="s">
        <v>8</v>
      </c>
      <c r="F114" s="60"/>
      <c r="G114" s="18">
        <f t="shared" si="4"/>
        <v>0</v>
      </c>
    </row>
    <row r="115" spans="1:7" x14ac:dyDescent="0.2">
      <c r="A115" s="89"/>
      <c r="B115" s="97"/>
      <c r="C115" s="12" t="s">
        <v>117</v>
      </c>
      <c r="D115" s="60"/>
      <c r="E115" s="48" t="s">
        <v>8</v>
      </c>
      <c r="F115" s="60"/>
      <c r="G115" s="18">
        <f t="shared" si="4"/>
        <v>0</v>
      </c>
    </row>
    <row r="116" spans="1:7" x14ac:dyDescent="0.2">
      <c r="A116" s="89"/>
      <c r="B116" s="97"/>
      <c r="C116" s="12" t="s">
        <v>104</v>
      </c>
      <c r="D116" s="61"/>
      <c r="E116" s="49"/>
      <c r="F116" s="61"/>
      <c r="G116" s="18">
        <f t="shared" si="4"/>
        <v>0</v>
      </c>
    </row>
    <row r="117" spans="1:7" x14ac:dyDescent="0.2">
      <c r="A117" s="89"/>
      <c r="B117" s="97"/>
      <c r="C117" s="64" t="s">
        <v>193</v>
      </c>
      <c r="D117" s="63"/>
      <c r="E117" s="51" t="s">
        <v>8</v>
      </c>
      <c r="F117" s="63"/>
      <c r="G117" s="20">
        <f t="shared" si="4"/>
        <v>0</v>
      </c>
    </row>
    <row r="118" spans="1:7" ht="12.75" customHeight="1" x14ac:dyDescent="0.2">
      <c r="A118" s="90">
        <v>17</v>
      </c>
      <c r="B118" s="92" t="s">
        <v>118</v>
      </c>
      <c r="C118" s="11" t="s">
        <v>119</v>
      </c>
      <c r="D118" s="59"/>
      <c r="E118" s="47" t="s">
        <v>99</v>
      </c>
      <c r="F118" s="59"/>
      <c r="G118" s="17">
        <f t="shared" si="4"/>
        <v>0</v>
      </c>
    </row>
    <row r="119" spans="1:7" x14ac:dyDescent="0.2">
      <c r="A119" s="116"/>
      <c r="B119" s="99"/>
      <c r="C119" s="11" t="s">
        <v>120</v>
      </c>
      <c r="D119" s="59"/>
      <c r="E119" s="47" t="s">
        <v>99</v>
      </c>
      <c r="F119" s="59"/>
      <c r="G119" s="18">
        <f t="shared" si="4"/>
        <v>0</v>
      </c>
    </row>
    <row r="120" spans="1:7" x14ac:dyDescent="0.2">
      <c r="A120" s="116"/>
      <c r="B120" s="99"/>
      <c r="C120" s="11" t="s">
        <v>121</v>
      </c>
      <c r="D120" s="59"/>
      <c r="E120" s="47" t="s">
        <v>99</v>
      </c>
      <c r="F120" s="59"/>
      <c r="G120" s="18">
        <f t="shared" si="4"/>
        <v>0</v>
      </c>
    </row>
    <row r="121" spans="1:7" x14ac:dyDescent="0.2">
      <c r="A121" s="116"/>
      <c r="B121" s="99"/>
      <c r="C121" s="11" t="s">
        <v>122</v>
      </c>
      <c r="D121" s="59"/>
      <c r="E121" s="47" t="s">
        <v>99</v>
      </c>
      <c r="F121" s="59"/>
      <c r="G121" s="18">
        <f t="shared" si="4"/>
        <v>0</v>
      </c>
    </row>
    <row r="122" spans="1:7" x14ac:dyDescent="0.2">
      <c r="A122" s="116"/>
      <c r="B122" s="99"/>
      <c r="C122" s="11" t="s">
        <v>123</v>
      </c>
      <c r="D122" s="59"/>
      <c r="E122" s="47" t="s">
        <v>99</v>
      </c>
      <c r="F122" s="59"/>
      <c r="G122" s="18">
        <f t="shared" si="4"/>
        <v>0</v>
      </c>
    </row>
    <row r="123" spans="1:7" x14ac:dyDescent="0.2">
      <c r="A123" s="116"/>
      <c r="B123" s="99"/>
      <c r="C123" s="11" t="s">
        <v>124</v>
      </c>
      <c r="D123" s="59"/>
      <c r="E123" s="47" t="s">
        <v>99</v>
      </c>
      <c r="F123" s="59"/>
      <c r="G123" s="18">
        <f t="shared" si="4"/>
        <v>0</v>
      </c>
    </row>
    <row r="124" spans="1:7" x14ac:dyDescent="0.2">
      <c r="A124" s="116"/>
      <c r="B124" s="99"/>
      <c r="C124" s="12" t="s">
        <v>125</v>
      </c>
      <c r="D124" s="60"/>
      <c r="E124" s="48" t="s">
        <v>99</v>
      </c>
      <c r="F124" s="60"/>
      <c r="G124" s="18">
        <f t="shared" si="4"/>
        <v>0</v>
      </c>
    </row>
    <row r="125" spans="1:7" x14ac:dyDescent="0.2">
      <c r="A125" s="116"/>
      <c r="B125" s="99"/>
      <c r="C125" s="12" t="s">
        <v>126</v>
      </c>
      <c r="D125" s="60"/>
      <c r="E125" s="48" t="s">
        <v>99</v>
      </c>
      <c r="F125" s="60"/>
      <c r="G125" s="18">
        <f t="shared" si="4"/>
        <v>0</v>
      </c>
    </row>
    <row r="126" spans="1:7" x14ac:dyDescent="0.2">
      <c r="A126" s="116"/>
      <c r="B126" s="99"/>
      <c r="C126" s="12" t="s">
        <v>127</v>
      </c>
      <c r="D126" s="60"/>
      <c r="E126" s="48" t="s">
        <v>99</v>
      </c>
      <c r="F126" s="60"/>
      <c r="G126" s="18">
        <f t="shared" si="4"/>
        <v>0</v>
      </c>
    </row>
    <row r="127" spans="1:7" x14ac:dyDescent="0.2">
      <c r="A127" s="116"/>
      <c r="B127" s="99"/>
      <c r="C127" s="12" t="s">
        <v>128</v>
      </c>
      <c r="D127" s="60"/>
      <c r="E127" s="48" t="s">
        <v>99</v>
      </c>
      <c r="F127" s="60"/>
      <c r="G127" s="18">
        <f t="shared" si="4"/>
        <v>0</v>
      </c>
    </row>
    <row r="128" spans="1:7" x14ac:dyDescent="0.2">
      <c r="A128" s="116"/>
      <c r="B128" s="99"/>
      <c r="C128" s="12" t="s">
        <v>129</v>
      </c>
      <c r="D128" s="60"/>
      <c r="E128" s="48" t="s">
        <v>99</v>
      </c>
      <c r="F128" s="60"/>
      <c r="G128" s="18">
        <f t="shared" si="4"/>
        <v>0</v>
      </c>
    </row>
    <row r="129" spans="1:7" x14ac:dyDescent="0.2">
      <c r="A129" s="116"/>
      <c r="B129" s="99"/>
      <c r="C129" s="14" t="s">
        <v>130</v>
      </c>
      <c r="D129" s="61"/>
      <c r="E129" s="49" t="s">
        <v>99</v>
      </c>
      <c r="F129" s="60"/>
      <c r="G129" s="18">
        <f t="shared" ref="G129:G130" si="5">D129*F129</f>
        <v>0</v>
      </c>
    </row>
    <row r="130" spans="1:7" x14ac:dyDescent="0.2">
      <c r="A130" s="116"/>
      <c r="B130" s="99"/>
      <c r="C130" s="14" t="s">
        <v>195</v>
      </c>
      <c r="D130" s="61"/>
      <c r="E130" s="49" t="s">
        <v>99</v>
      </c>
      <c r="F130" s="60"/>
      <c r="G130" s="18">
        <f t="shared" si="5"/>
        <v>0</v>
      </c>
    </row>
    <row r="131" spans="1:7" ht="25.5" x14ac:dyDescent="0.2">
      <c r="A131" s="116"/>
      <c r="B131" s="99"/>
      <c r="C131" s="65" t="s">
        <v>194</v>
      </c>
      <c r="D131" s="60"/>
      <c r="E131" s="48" t="s">
        <v>8</v>
      </c>
      <c r="F131" s="60"/>
      <c r="G131" s="18">
        <f t="shared" si="4"/>
        <v>0</v>
      </c>
    </row>
    <row r="132" spans="1:7" x14ac:dyDescent="0.2">
      <c r="A132" s="115"/>
      <c r="B132" s="100"/>
      <c r="C132" s="64" t="s">
        <v>193</v>
      </c>
      <c r="D132" s="63"/>
      <c r="E132" s="51"/>
      <c r="F132" s="63"/>
      <c r="G132" s="20"/>
    </row>
    <row r="133" spans="1:7" x14ac:dyDescent="0.2">
      <c r="A133" s="89">
        <v>18</v>
      </c>
      <c r="B133" s="92" t="s">
        <v>131</v>
      </c>
      <c r="C133" s="11" t="s">
        <v>132</v>
      </c>
      <c r="D133" s="59"/>
      <c r="E133" s="47" t="s">
        <v>26</v>
      </c>
      <c r="F133" s="59"/>
      <c r="G133" s="17">
        <f t="shared" si="4"/>
        <v>0</v>
      </c>
    </row>
    <row r="134" spans="1:7" x14ac:dyDescent="0.2">
      <c r="A134" s="89"/>
      <c r="B134" s="99"/>
      <c r="C134" s="12" t="s">
        <v>133</v>
      </c>
      <c r="D134" s="60"/>
      <c r="E134" s="48" t="s">
        <v>99</v>
      </c>
      <c r="F134" s="60"/>
      <c r="G134" s="18">
        <f t="shared" si="4"/>
        <v>0</v>
      </c>
    </row>
    <row r="135" spans="1:7" x14ac:dyDescent="0.2">
      <c r="A135" s="89"/>
      <c r="B135" s="99"/>
      <c r="C135" s="12" t="s">
        <v>134</v>
      </c>
      <c r="D135" s="60"/>
      <c r="E135" s="48" t="s">
        <v>99</v>
      </c>
      <c r="F135" s="60"/>
      <c r="G135" s="18">
        <f t="shared" si="4"/>
        <v>0</v>
      </c>
    </row>
    <row r="136" spans="1:7" x14ac:dyDescent="0.2">
      <c r="A136" s="89"/>
      <c r="B136" s="99"/>
      <c r="C136" s="12" t="s">
        <v>135</v>
      </c>
      <c r="D136" s="60"/>
      <c r="E136" s="48" t="s">
        <v>99</v>
      </c>
      <c r="F136" s="60"/>
      <c r="G136" s="18">
        <f t="shared" si="4"/>
        <v>0</v>
      </c>
    </row>
    <row r="137" spans="1:7" x14ac:dyDescent="0.2">
      <c r="A137" s="89"/>
      <c r="B137" s="99"/>
      <c r="C137" s="12" t="s">
        <v>136</v>
      </c>
      <c r="D137" s="60"/>
      <c r="E137" s="48" t="s">
        <v>99</v>
      </c>
      <c r="F137" s="60"/>
      <c r="G137" s="18">
        <f t="shared" si="4"/>
        <v>0</v>
      </c>
    </row>
    <row r="138" spans="1:7" x14ac:dyDescent="0.2">
      <c r="A138" s="89"/>
      <c r="B138" s="99"/>
      <c r="C138" s="12" t="s">
        <v>137</v>
      </c>
      <c r="D138" s="60"/>
      <c r="E138" s="48" t="s">
        <v>99</v>
      </c>
      <c r="F138" s="60"/>
      <c r="G138" s="18">
        <f t="shared" si="4"/>
        <v>0</v>
      </c>
    </row>
    <row r="139" spans="1:7" x14ac:dyDescent="0.2">
      <c r="A139" s="89"/>
      <c r="B139" s="100"/>
      <c r="C139" s="64" t="s">
        <v>193</v>
      </c>
      <c r="D139" s="63"/>
      <c r="E139" s="51"/>
      <c r="F139" s="63"/>
      <c r="G139" s="20">
        <f t="shared" si="4"/>
        <v>0</v>
      </c>
    </row>
    <row r="140" spans="1:7" x14ac:dyDescent="0.2">
      <c r="A140" s="89">
        <v>19</v>
      </c>
      <c r="B140" s="92" t="s">
        <v>138</v>
      </c>
      <c r="C140" s="11" t="s">
        <v>139</v>
      </c>
      <c r="D140" s="59"/>
      <c r="E140" s="47" t="s">
        <v>99</v>
      </c>
      <c r="F140" s="59"/>
      <c r="G140" s="17">
        <f t="shared" si="4"/>
        <v>0</v>
      </c>
    </row>
    <row r="141" spans="1:7" x14ac:dyDescent="0.2">
      <c r="A141" s="89"/>
      <c r="B141" s="99"/>
      <c r="C141" s="12" t="s">
        <v>140</v>
      </c>
      <c r="D141" s="60"/>
      <c r="E141" s="48" t="s">
        <v>99</v>
      </c>
      <c r="F141" s="60"/>
      <c r="G141" s="18">
        <f t="shared" si="4"/>
        <v>0</v>
      </c>
    </row>
    <row r="142" spans="1:7" x14ac:dyDescent="0.2">
      <c r="A142" s="89"/>
      <c r="B142" s="99"/>
      <c r="C142" s="12" t="s">
        <v>141</v>
      </c>
      <c r="D142" s="60"/>
      <c r="E142" s="48" t="s">
        <v>99</v>
      </c>
      <c r="F142" s="60"/>
      <c r="G142" s="18">
        <f t="shared" si="4"/>
        <v>0</v>
      </c>
    </row>
    <row r="143" spans="1:7" x14ac:dyDescent="0.2">
      <c r="A143" s="89"/>
      <c r="B143" s="99"/>
      <c r="C143" s="12" t="s">
        <v>142</v>
      </c>
      <c r="D143" s="60"/>
      <c r="E143" s="48" t="s">
        <v>99</v>
      </c>
      <c r="F143" s="60"/>
      <c r="G143" s="18">
        <f t="shared" si="4"/>
        <v>0</v>
      </c>
    </row>
    <row r="144" spans="1:7" x14ac:dyDescent="0.2">
      <c r="A144" s="89"/>
      <c r="B144" s="99"/>
      <c r="C144" s="64" t="s">
        <v>193</v>
      </c>
      <c r="D144" s="63"/>
      <c r="E144" s="51"/>
      <c r="F144" s="63"/>
      <c r="G144" s="20">
        <f t="shared" si="4"/>
        <v>0</v>
      </c>
    </row>
    <row r="145" spans="1:7" x14ac:dyDescent="0.2">
      <c r="A145" s="89">
        <v>20</v>
      </c>
      <c r="B145" s="91" t="s">
        <v>143</v>
      </c>
      <c r="C145" s="12" t="s">
        <v>144</v>
      </c>
      <c r="D145" s="60"/>
      <c r="E145" s="48" t="s">
        <v>6</v>
      </c>
      <c r="F145" s="60"/>
      <c r="G145" s="18">
        <f t="shared" si="4"/>
        <v>0</v>
      </c>
    </row>
    <row r="146" spans="1:7" x14ac:dyDescent="0.2">
      <c r="A146" s="89"/>
      <c r="B146" s="91"/>
      <c r="C146" s="12" t="s">
        <v>145</v>
      </c>
      <c r="D146" s="60"/>
      <c r="E146" s="48" t="s">
        <v>6</v>
      </c>
      <c r="F146" s="60"/>
      <c r="G146" s="18">
        <f t="shared" si="4"/>
        <v>0</v>
      </c>
    </row>
    <row r="147" spans="1:7" x14ac:dyDescent="0.2">
      <c r="A147" s="89"/>
      <c r="B147" s="91"/>
      <c r="C147" s="12" t="s">
        <v>146</v>
      </c>
      <c r="D147" s="60"/>
      <c r="E147" s="48" t="s">
        <v>6</v>
      </c>
      <c r="F147" s="60"/>
      <c r="G147" s="18">
        <f t="shared" si="4"/>
        <v>0</v>
      </c>
    </row>
    <row r="148" spans="1:7" x14ac:dyDescent="0.2">
      <c r="A148" s="89"/>
      <c r="B148" s="91"/>
      <c r="C148" s="12" t="s">
        <v>147</v>
      </c>
      <c r="D148" s="60"/>
      <c r="E148" s="48" t="s">
        <v>6</v>
      </c>
      <c r="F148" s="60"/>
      <c r="G148" s="18">
        <f t="shared" si="4"/>
        <v>0</v>
      </c>
    </row>
    <row r="149" spans="1:7" x14ac:dyDescent="0.2">
      <c r="A149" s="89"/>
      <c r="B149" s="91"/>
      <c r="C149" s="64" t="s">
        <v>193</v>
      </c>
      <c r="D149" s="63"/>
      <c r="E149" s="51" t="s">
        <v>8</v>
      </c>
      <c r="F149" s="63"/>
      <c r="G149" s="20">
        <f t="shared" si="4"/>
        <v>0</v>
      </c>
    </row>
    <row r="150" spans="1:7" hidden="1" x14ac:dyDescent="0.2">
      <c r="A150" s="89">
        <v>21</v>
      </c>
      <c r="B150" s="101" t="s">
        <v>148</v>
      </c>
      <c r="C150" s="11" t="s">
        <v>149</v>
      </c>
      <c r="D150" s="59"/>
      <c r="E150" s="47" t="s">
        <v>26</v>
      </c>
      <c r="F150" s="59"/>
      <c r="G150" s="17">
        <f t="shared" si="4"/>
        <v>0</v>
      </c>
    </row>
    <row r="151" spans="1:7" hidden="1" x14ac:dyDescent="0.2">
      <c r="A151" s="89"/>
      <c r="B151" s="101"/>
      <c r="C151" s="12" t="s">
        <v>150</v>
      </c>
      <c r="D151" s="60"/>
      <c r="E151" s="48" t="s">
        <v>26</v>
      </c>
      <c r="F151" s="60"/>
      <c r="G151" s="18">
        <f t="shared" si="4"/>
        <v>0</v>
      </c>
    </row>
    <row r="152" spans="1:7" hidden="1" x14ac:dyDescent="0.2">
      <c r="A152" s="89"/>
      <c r="B152" s="101"/>
      <c r="C152" s="12" t="s">
        <v>151</v>
      </c>
      <c r="D152" s="60"/>
      <c r="E152" s="48" t="s">
        <v>99</v>
      </c>
      <c r="F152" s="60"/>
      <c r="G152" s="18">
        <f t="shared" si="4"/>
        <v>0</v>
      </c>
    </row>
    <row r="153" spans="1:7" hidden="1" x14ac:dyDescent="0.2">
      <c r="A153" s="89"/>
      <c r="B153" s="101"/>
      <c r="C153" s="28"/>
      <c r="D153" s="63"/>
      <c r="E153" s="51"/>
      <c r="F153" s="63"/>
      <c r="G153" s="20">
        <f t="shared" si="4"/>
        <v>0</v>
      </c>
    </row>
    <row r="154" spans="1:7" hidden="1" x14ac:dyDescent="0.2">
      <c r="A154" s="89">
        <v>22</v>
      </c>
      <c r="B154" s="97" t="s">
        <v>152</v>
      </c>
      <c r="C154" s="11" t="s">
        <v>153</v>
      </c>
      <c r="D154" s="59"/>
      <c r="E154" s="47" t="s">
        <v>99</v>
      </c>
      <c r="F154" s="59"/>
      <c r="G154" s="17">
        <f t="shared" si="4"/>
        <v>0</v>
      </c>
    </row>
    <row r="155" spans="1:7" hidden="1" x14ac:dyDescent="0.2">
      <c r="A155" s="89"/>
      <c r="B155" s="97"/>
      <c r="C155" s="12" t="s">
        <v>149</v>
      </c>
      <c r="D155" s="60"/>
      <c r="E155" s="48" t="s">
        <v>26</v>
      </c>
      <c r="F155" s="60"/>
      <c r="G155" s="18">
        <f t="shared" si="4"/>
        <v>0</v>
      </c>
    </row>
    <row r="156" spans="1:7" hidden="1" x14ac:dyDescent="0.2">
      <c r="A156" s="89"/>
      <c r="B156" s="97"/>
      <c r="C156" s="12" t="s">
        <v>154</v>
      </c>
      <c r="D156" s="60"/>
      <c r="E156" s="48" t="s">
        <v>26</v>
      </c>
      <c r="F156" s="60"/>
      <c r="G156" s="18">
        <f t="shared" si="4"/>
        <v>0</v>
      </c>
    </row>
    <row r="157" spans="1:7" hidden="1" x14ac:dyDescent="0.2">
      <c r="A157" s="89"/>
      <c r="B157" s="97"/>
      <c r="C157" s="12" t="s">
        <v>155</v>
      </c>
      <c r="D157" s="60"/>
      <c r="E157" s="48" t="s">
        <v>26</v>
      </c>
      <c r="F157" s="60"/>
      <c r="G157" s="18">
        <f t="shared" si="4"/>
        <v>0</v>
      </c>
    </row>
    <row r="158" spans="1:7" hidden="1" x14ac:dyDescent="0.2">
      <c r="A158" s="90"/>
      <c r="B158" s="98"/>
      <c r="C158" s="14"/>
      <c r="D158" s="61"/>
      <c r="E158" s="49"/>
      <c r="F158" s="61"/>
      <c r="G158" s="19">
        <f t="shared" si="4"/>
        <v>0</v>
      </c>
    </row>
    <row r="159" spans="1:7" x14ac:dyDescent="0.2">
      <c r="A159" s="117">
        <v>23</v>
      </c>
      <c r="B159" s="92" t="s">
        <v>156</v>
      </c>
      <c r="C159" s="36" t="s">
        <v>157</v>
      </c>
      <c r="D159" s="62"/>
      <c r="E159" s="50" t="s">
        <v>6</v>
      </c>
      <c r="F159" s="62"/>
      <c r="G159" s="21">
        <f t="shared" ref="G159:G175" si="6">F159*D159</f>
        <v>0</v>
      </c>
    </row>
    <row r="160" spans="1:7" x14ac:dyDescent="0.2">
      <c r="A160" s="117"/>
      <c r="B160" s="99"/>
      <c r="C160" s="12" t="s">
        <v>158</v>
      </c>
      <c r="D160" s="60"/>
      <c r="E160" s="48" t="s">
        <v>6</v>
      </c>
      <c r="F160" s="60"/>
      <c r="G160" s="18">
        <f t="shared" si="6"/>
        <v>0</v>
      </c>
    </row>
    <row r="161" spans="1:8" x14ac:dyDescent="0.2">
      <c r="A161" s="117"/>
      <c r="B161" s="99"/>
      <c r="C161" s="12" t="s">
        <v>159</v>
      </c>
      <c r="D161" s="60"/>
      <c r="E161" s="48" t="s">
        <v>6</v>
      </c>
      <c r="F161" s="60"/>
      <c r="G161" s="18">
        <f t="shared" si="6"/>
        <v>0</v>
      </c>
    </row>
    <row r="162" spans="1:8" x14ac:dyDescent="0.2">
      <c r="A162" s="117"/>
      <c r="B162" s="99"/>
      <c r="C162" s="12" t="s">
        <v>160</v>
      </c>
      <c r="D162" s="60"/>
      <c r="E162" s="48" t="s">
        <v>6</v>
      </c>
      <c r="F162" s="60"/>
      <c r="G162" s="18">
        <f t="shared" si="6"/>
        <v>0</v>
      </c>
    </row>
    <row r="163" spans="1:8" x14ac:dyDescent="0.2">
      <c r="A163" s="117"/>
      <c r="B163" s="100"/>
      <c r="C163" s="64" t="s">
        <v>193</v>
      </c>
      <c r="D163" s="63"/>
      <c r="E163" s="51"/>
      <c r="F163" s="63"/>
      <c r="G163" s="18">
        <f t="shared" si="6"/>
        <v>0</v>
      </c>
    </row>
    <row r="164" spans="1:8" hidden="1" x14ac:dyDescent="0.2">
      <c r="A164" s="89">
        <v>24</v>
      </c>
      <c r="B164" s="91" t="s">
        <v>161</v>
      </c>
      <c r="C164" s="11" t="s">
        <v>162</v>
      </c>
      <c r="D164" s="9"/>
      <c r="E164" s="10" t="s">
        <v>99</v>
      </c>
      <c r="F164" s="9"/>
      <c r="G164" s="17">
        <f t="shared" si="6"/>
        <v>0</v>
      </c>
    </row>
    <row r="165" spans="1:8" hidden="1" x14ac:dyDescent="0.2">
      <c r="A165" s="89"/>
      <c r="B165" s="91"/>
      <c r="C165" s="12" t="s">
        <v>163</v>
      </c>
      <c r="D165" s="7"/>
      <c r="E165" s="8" t="s">
        <v>99</v>
      </c>
      <c r="F165" s="7"/>
      <c r="G165" s="18">
        <f t="shared" si="6"/>
        <v>0</v>
      </c>
    </row>
    <row r="166" spans="1:8" hidden="1" x14ac:dyDescent="0.2">
      <c r="A166" s="89"/>
      <c r="B166" s="91"/>
      <c r="C166" s="28"/>
      <c r="D166" s="26"/>
      <c r="E166" s="27"/>
      <c r="F166" s="26"/>
      <c r="G166" s="20">
        <f t="shared" si="6"/>
        <v>0</v>
      </c>
    </row>
    <row r="167" spans="1:8" hidden="1" x14ac:dyDescent="0.2">
      <c r="A167" s="89">
        <v>25</v>
      </c>
      <c r="B167" s="91" t="s">
        <v>164</v>
      </c>
      <c r="C167" s="11" t="s">
        <v>165</v>
      </c>
      <c r="D167" s="9"/>
      <c r="E167" s="10" t="s">
        <v>6</v>
      </c>
      <c r="F167" s="9"/>
      <c r="G167" s="17">
        <f t="shared" si="6"/>
        <v>0</v>
      </c>
    </row>
    <row r="168" spans="1:8" ht="14.25" hidden="1" x14ac:dyDescent="0.2">
      <c r="A168" s="89"/>
      <c r="B168" s="91"/>
      <c r="C168" s="12" t="s">
        <v>166</v>
      </c>
      <c r="D168" s="7"/>
      <c r="E168" s="8" t="s">
        <v>84</v>
      </c>
      <c r="F168" s="7"/>
      <c r="G168" s="18">
        <f t="shared" si="6"/>
        <v>0</v>
      </c>
    </row>
    <row r="169" spans="1:8" ht="14.25" hidden="1" x14ac:dyDescent="0.2">
      <c r="A169" s="89"/>
      <c r="B169" s="91"/>
      <c r="C169" s="12" t="s">
        <v>167</v>
      </c>
      <c r="D169" s="7"/>
      <c r="E169" s="8" t="s">
        <v>84</v>
      </c>
      <c r="F169" s="7"/>
      <c r="G169" s="18">
        <f t="shared" si="6"/>
        <v>0</v>
      </c>
    </row>
    <row r="170" spans="1:8" ht="14.25" hidden="1" x14ac:dyDescent="0.2">
      <c r="A170" s="89"/>
      <c r="B170" s="91"/>
      <c r="C170" s="12" t="s">
        <v>168</v>
      </c>
      <c r="D170" s="7"/>
      <c r="E170" s="8" t="s">
        <v>84</v>
      </c>
      <c r="F170" s="7"/>
      <c r="G170" s="18">
        <f t="shared" si="6"/>
        <v>0</v>
      </c>
    </row>
    <row r="171" spans="1:8" ht="14.25" hidden="1" x14ac:dyDescent="0.2">
      <c r="A171" s="89"/>
      <c r="B171" s="91"/>
      <c r="C171" s="12" t="s">
        <v>169</v>
      </c>
      <c r="D171" s="7"/>
      <c r="E171" s="8" t="s">
        <v>84</v>
      </c>
      <c r="F171" s="7"/>
      <c r="G171" s="18">
        <f t="shared" si="6"/>
        <v>0</v>
      </c>
    </row>
    <row r="172" spans="1:8" hidden="1" x14ac:dyDescent="0.2">
      <c r="A172" s="89"/>
      <c r="B172" s="91"/>
      <c r="C172" s="12" t="s">
        <v>170</v>
      </c>
      <c r="D172" s="7"/>
      <c r="E172" s="8" t="s">
        <v>26</v>
      </c>
      <c r="F172" s="7"/>
      <c r="G172" s="18">
        <f t="shared" si="6"/>
        <v>0</v>
      </c>
    </row>
    <row r="173" spans="1:8" hidden="1" x14ac:dyDescent="0.2">
      <c r="A173" s="89"/>
      <c r="B173" s="91"/>
      <c r="C173" s="12" t="s">
        <v>171</v>
      </c>
      <c r="D173" s="7"/>
      <c r="E173" s="8" t="s">
        <v>8</v>
      </c>
      <c r="F173" s="7"/>
      <c r="G173" s="18">
        <f t="shared" si="6"/>
        <v>0</v>
      </c>
    </row>
    <row r="174" spans="1:8" hidden="1" x14ac:dyDescent="0.2">
      <c r="A174" s="89"/>
      <c r="B174" s="91"/>
      <c r="C174" s="12" t="s">
        <v>172</v>
      </c>
      <c r="D174" s="7"/>
      <c r="E174" s="8" t="s">
        <v>99</v>
      </c>
      <c r="F174" s="7"/>
      <c r="G174" s="18">
        <f t="shared" si="6"/>
        <v>0</v>
      </c>
    </row>
    <row r="175" spans="1:8" hidden="1" x14ac:dyDescent="0.2">
      <c r="A175" s="90"/>
      <c r="B175" s="92"/>
      <c r="C175" s="14"/>
      <c r="D175" s="15"/>
      <c r="E175" s="16"/>
      <c r="F175" s="15"/>
      <c r="G175" s="19">
        <f t="shared" si="6"/>
        <v>0</v>
      </c>
    </row>
    <row r="176" spans="1:8" x14ac:dyDescent="0.2">
      <c r="A176" s="117">
        <v>24</v>
      </c>
      <c r="B176" s="118"/>
      <c r="C176" s="93" t="s">
        <v>185</v>
      </c>
      <c r="D176" s="94"/>
      <c r="E176" s="94"/>
      <c r="F176" s="95"/>
      <c r="G176" s="45">
        <f>SUM(G5:G175)*0.65</f>
        <v>0</v>
      </c>
      <c r="H176" s="4" t="s">
        <v>210</v>
      </c>
    </row>
    <row r="177" spans="1:9" ht="44.25" customHeight="1" x14ac:dyDescent="0.2">
      <c r="A177" s="89">
        <v>25</v>
      </c>
      <c r="B177" s="89"/>
      <c r="C177" s="78" t="s">
        <v>196</v>
      </c>
      <c r="D177" s="79"/>
      <c r="E177" s="80"/>
      <c r="F177" s="57">
        <v>0</v>
      </c>
      <c r="G177" s="34">
        <f>F177*G176</f>
        <v>0</v>
      </c>
      <c r="H177" s="66" t="s">
        <v>200</v>
      </c>
      <c r="I177" s="4"/>
    </row>
    <row r="178" spans="1:9" x14ac:dyDescent="0.2">
      <c r="A178" s="89">
        <v>26</v>
      </c>
      <c r="B178" s="89"/>
      <c r="C178" s="86" t="s">
        <v>173</v>
      </c>
      <c r="D178" s="86"/>
      <c r="E178" s="86"/>
      <c r="F178" s="86"/>
      <c r="G178" s="87"/>
    </row>
    <row r="179" spans="1:9" ht="25.5" x14ac:dyDescent="0.2">
      <c r="A179" s="89">
        <v>27</v>
      </c>
      <c r="B179" s="89"/>
      <c r="C179" s="88" t="s">
        <v>197</v>
      </c>
      <c r="D179" s="88"/>
      <c r="E179" s="88"/>
      <c r="F179" s="56">
        <v>0</v>
      </c>
      <c r="G179" s="22">
        <f>F179*G176</f>
        <v>0</v>
      </c>
      <c r="H179" s="66" t="s">
        <v>201</v>
      </c>
    </row>
    <row r="180" spans="1:9" ht="25.5" x14ac:dyDescent="0.2">
      <c r="A180" s="89">
        <v>28</v>
      </c>
      <c r="B180" s="89"/>
      <c r="C180" s="85" t="s">
        <v>198</v>
      </c>
      <c r="D180" s="85"/>
      <c r="E180" s="85"/>
      <c r="F180" s="57">
        <v>0</v>
      </c>
      <c r="G180" s="23">
        <f>F180*G176</f>
        <v>0</v>
      </c>
      <c r="H180" s="66" t="s">
        <v>202</v>
      </c>
    </row>
    <row r="181" spans="1:9" ht="25.5" x14ac:dyDescent="0.2">
      <c r="A181" s="89">
        <v>29</v>
      </c>
      <c r="B181" s="89"/>
      <c r="C181" s="85" t="s">
        <v>199</v>
      </c>
      <c r="D181" s="85"/>
      <c r="E181" s="85"/>
      <c r="F181" s="57">
        <v>0</v>
      </c>
      <c r="G181" s="23">
        <f>F181*G176</f>
        <v>0</v>
      </c>
      <c r="H181" s="66" t="s">
        <v>203</v>
      </c>
    </row>
    <row r="182" spans="1:9" ht="25.5" x14ac:dyDescent="0.2">
      <c r="A182" s="89">
        <v>30</v>
      </c>
      <c r="B182" s="89"/>
      <c r="C182" s="96" t="s">
        <v>193</v>
      </c>
      <c r="D182" s="96"/>
      <c r="E182" s="96"/>
      <c r="F182" s="58">
        <v>0</v>
      </c>
      <c r="G182" s="24">
        <f>F182*G177</f>
        <v>0</v>
      </c>
      <c r="H182" s="66" t="s">
        <v>204</v>
      </c>
    </row>
    <row r="183" spans="1:9" x14ac:dyDescent="0.2">
      <c r="A183" s="89">
        <v>31</v>
      </c>
      <c r="B183" s="89"/>
      <c r="C183" s="41" t="s">
        <v>174</v>
      </c>
      <c r="D183" s="42"/>
      <c r="E183" s="42"/>
      <c r="F183" s="42"/>
      <c r="G183" s="34">
        <f>SUM(G179:G182)</f>
        <v>0</v>
      </c>
    </row>
    <row r="184" spans="1:9" ht="25.5" x14ac:dyDescent="0.2">
      <c r="A184" s="89">
        <v>32</v>
      </c>
      <c r="B184" s="89"/>
      <c r="C184" s="81" t="s">
        <v>205</v>
      </c>
      <c r="D184" s="82"/>
      <c r="E184" s="82"/>
      <c r="F184" s="56">
        <v>0</v>
      </c>
      <c r="G184" s="29">
        <f>+(G176+G177)*F184</f>
        <v>0</v>
      </c>
      <c r="H184" s="66" t="s">
        <v>206</v>
      </c>
      <c r="I184" s="55"/>
    </row>
    <row r="185" spans="1:9" ht="25.5" x14ac:dyDescent="0.2">
      <c r="A185" s="89">
        <v>33</v>
      </c>
      <c r="B185" s="89"/>
      <c r="C185" s="83" t="s">
        <v>175</v>
      </c>
      <c r="D185" s="84"/>
      <c r="E185" s="84"/>
      <c r="F185" s="57">
        <v>0</v>
      </c>
      <c r="G185" s="23">
        <f>F185*(G176+G177+G183)</f>
        <v>0</v>
      </c>
      <c r="H185" s="66" t="s">
        <v>207</v>
      </c>
    </row>
    <row r="186" spans="1:9" ht="25.5" x14ac:dyDescent="0.2">
      <c r="A186" s="89">
        <v>34</v>
      </c>
      <c r="B186" s="89"/>
      <c r="C186" s="74" t="s">
        <v>176</v>
      </c>
      <c r="D186" s="75"/>
      <c r="E186" s="75"/>
      <c r="F186" s="58">
        <v>0</v>
      </c>
      <c r="G186" s="30">
        <f>F186*(G176+G177+G183)</f>
        <v>0</v>
      </c>
      <c r="H186" s="66" t="s">
        <v>207</v>
      </c>
    </row>
    <row r="187" spans="1:9" ht="25.5" customHeight="1" x14ac:dyDescent="0.2">
      <c r="A187" s="89">
        <v>35</v>
      </c>
      <c r="B187" s="89"/>
      <c r="C187" s="78" t="s">
        <v>188</v>
      </c>
      <c r="D187" s="79"/>
      <c r="E187" s="80"/>
      <c r="F187" s="54"/>
      <c r="G187" s="34">
        <f>+G176+G183+G184+G185</f>
        <v>0</v>
      </c>
      <c r="H187" s="66" t="s">
        <v>208</v>
      </c>
    </row>
    <row r="188" spans="1:9" x14ac:dyDescent="0.2">
      <c r="A188" s="89">
        <v>36</v>
      </c>
      <c r="B188" s="89"/>
      <c r="C188" s="38" t="s">
        <v>189</v>
      </c>
      <c r="D188" s="39"/>
      <c r="E188" s="39"/>
      <c r="F188" s="39"/>
      <c r="G188" s="34">
        <f>+G187+G177+G186</f>
        <v>0</v>
      </c>
    </row>
    <row r="189" spans="1:9" ht="25.5" x14ac:dyDescent="0.2">
      <c r="A189" s="117">
        <v>37</v>
      </c>
      <c r="B189" s="118"/>
      <c r="C189" s="76" t="s">
        <v>190</v>
      </c>
      <c r="D189" s="77"/>
      <c r="E189" s="77"/>
      <c r="F189" s="40">
        <v>0.13</v>
      </c>
      <c r="G189" s="18">
        <f>(G177+G183+G184+G185+G186)*F189</f>
        <v>0</v>
      </c>
      <c r="H189" s="66" t="s">
        <v>209</v>
      </c>
    </row>
    <row r="190" spans="1:9" ht="12.75" customHeight="1" x14ac:dyDescent="0.2">
      <c r="A190" s="89">
        <v>38</v>
      </c>
      <c r="B190" s="89"/>
      <c r="C190" s="52" t="s">
        <v>186</v>
      </c>
      <c r="D190" s="53"/>
      <c r="E190" s="53"/>
      <c r="F190" s="53"/>
      <c r="G190" s="43">
        <f>+G188+G189</f>
        <v>0</v>
      </c>
      <c r="H190" s="66" t="s">
        <v>211</v>
      </c>
    </row>
    <row r="192" spans="1:9" x14ac:dyDescent="0.2">
      <c r="A192" s="69"/>
      <c r="B192" s="70"/>
      <c r="C192" s="70"/>
      <c r="D192" s="71"/>
      <c r="E192" s="70"/>
      <c r="F192" s="72"/>
      <c r="G192" s="70"/>
    </row>
    <row r="193" spans="1:7" x14ac:dyDescent="0.2">
      <c r="A193" s="69"/>
      <c r="B193" s="70"/>
      <c r="C193" s="70"/>
      <c r="D193" s="71"/>
      <c r="E193" s="70"/>
      <c r="F193" s="72"/>
      <c r="G193" s="70"/>
    </row>
    <row r="194" spans="1:7" x14ac:dyDescent="0.2">
      <c r="A194" s="69"/>
      <c r="B194" s="70"/>
      <c r="C194" s="70"/>
      <c r="D194" s="71"/>
      <c r="E194" s="70"/>
      <c r="F194" s="72"/>
      <c r="G194" s="70"/>
    </row>
    <row r="195" spans="1:7" x14ac:dyDescent="0.2">
      <c r="A195" s="69"/>
      <c r="B195" s="70"/>
      <c r="C195" s="70"/>
      <c r="D195" s="71"/>
      <c r="E195" s="70"/>
      <c r="F195" s="72"/>
      <c r="G195" s="70"/>
    </row>
    <row r="196" spans="1:7" x14ac:dyDescent="0.2">
      <c r="A196" s="69"/>
      <c r="B196" s="70"/>
      <c r="C196" s="73" t="s">
        <v>177</v>
      </c>
      <c r="D196" s="71"/>
      <c r="E196" s="73" t="s">
        <v>178</v>
      </c>
      <c r="F196" s="72"/>
      <c r="G196" s="73" t="s">
        <v>179</v>
      </c>
    </row>
    <row r="197" spans="1:7" x14ac:dyDescent="0.2">
      <c r="A197" s="69"/>
      <c r="B197" s="70"/>
      <c r="C197" s="70"/>
      <c r="D197" s="71"/>
      <c r="E197" s="70"/>
      <c r="F197" s="72"/>
      <c r="G197" s="70"/>
    </row>
  </sheetData>
  <sheetProtection formatRows="0" autoFilter="0"/>
  <mergeCells count="82">
    <mergeCell ref="A3:C3"/>
    <mergeCell ref="D3:E3"/>
    <mergeCell ref="A4:B4"/>
    <mergeCell ref="A1:G1"/>
    <mergeCell ref="A2:G2"/>
    <mergeCell ref="A5:A11"/>
    <mergeCell ref="B5:B11"/>
    <mergeCell ref="A12:A14"/>
    <mergeCell ref="B12:B14"/>
    <mergeCell ref="A15:A19"/>
    <mergeCell ref="B15:B19"/>
    <mergeCell ref="A20:A22"/>
    <mergeCell ref="B20:B22"/>
    <mergeCell ref="A23:A29"/>
    <mergeCell ref="B23:B29"/>
    <mergeCell ref="A30:A33"/>
    <mergeCell ref="B30:B33"/>
    <mergeCell ref="A34:A43"/>
    <mergeCell ref="B34:B43"/>
    <mergeCell ref="A44:A49"/>
    <mergeCell ref="B44:B49"/>
    <mergeCell ref="A50:A58"/>
    <mergeCell ref="B50:B58"/>
    <mergeCell ref="A59:A63"/>
    <mergeCell ref="B59:B63"/>
    <mergeCell ref="A64:A68"/>
    <mergeCell ref="B64:B68"/>
    <mergeCell ref="A69:A78"/>
    <mergeCell ref="B69:B78"/>
    <mergeCell ref="A79:A83"/>
    <mergeCell ref="B79:B83"/>
    <mergeCell ref="A84:A94"/>
    <mergeCell ref="B84:B94"/>
    <mergeCell ref="A95:A108"/>
    <mergeCell ref="B95:B108"/>
    <mergeCell ref="A109:A117"/>
    <mergeCell ref="B109:B117"/>
    <mergeCell ref="A133:A139"/>
    <mergeCell ref="B133:B139"/>
    <mergeCell ref="B118:B132"/>
    <mergeCell ref="A118:A132"/>
    <mergeCell ref="A140:A144"/>
    <mergeCell ref="B140:B144"/>
    <mergeCell ref="A145:A149"/>
    <mergeCell ref="B145:B149"/>
    <mergeCell ref="A150:A153"/>
    <mergeCell ref="B150:B153"/>
    <mergeCell ref="A182:B182"/>
    <mergeCell ref="C182:E182"/>
    <mergeCell ref="A154:A158"/>
    <mergeCell ref="B154:B158"/>
    <mergeCell ref="A159:A163"/>
    <mergeCell ref="B159:B163"/>
    <mergeCell ref="A164:A166"/>
    <mergeCell ref="B164:B166"/>
    <mergeCell ref="A177:B177"/>
    <mergeCell ref="C177:E177"/>
    <mergeCell ref="A167:A175"/>
    <mergeCell ref="B167:B175"/>
    <mergeCell ref="A176:B176"/>
    <mergeCell ref="C176:F176"/>
    <mergeCell ref="A180:B180"/>
    <mergeCell ref="C180:E180"/>
    <mergeCell ref="A181:B181"/>
    <mergeCell ref="C181:E181"/>
    <mergeCell ref="A178:B178"/>
    <mergeCell ref="C178:G178"/>
    <mergeCell ref="A179:B179"/>
    <mergeCell ref="C179:E179"/>
    <mergeCell ref="A183:B183"/>
    <mergeCell ref="A184:B184"/>
    <mergeCell ref="C184:E184"/>
    <mergeCell ref="A185:B185"/>
    <mergeCell ref="C185:E185"/>
    <mergeCell ref="A190:B190"/>
    <mergeCell ref="A186:B186"/>
    <mergeCell ref="C186:E186"/>
    <mergeCell ref="A188:B188"/>
    <mergeCell ref="A189:B189"/>
    <mergeCell ref="C189:E189"/>
    <mergeCell ref="A187:B187"/>
    <mergeCell ref="C187:E187"/>
  </mergeCells>
  <phoneticPr fontId="9" type="noConversion"/>
  <dataValidations count="1">
    <dataValidation type="list" allowBlank="1" showInputMessage="1" showErrorMessage="1" sqref="E5:E163" xr:uid="{79103B38-3A89-4987-969B-FF2ADF6BBF75}">
      <formula1>$I$2:$I$4</formula1>
    </dataValidation>
  </dataValidations>
  <printOptions horizontalCentered="1"/>
  <pageMargins left="0.78740157480314965" right="0.78740157480314965" top="0.78740157480314965" bottom="0.59055118110236227" header="0.31496062992125984" footer="0.31496062992125984"/>
  <pageSetup scale="86" fitToHeight="4" orientation="portrait" r:id="rId1"/>
  <headerFooter>
    <oddFooter>&amp;R&amp;P/&amp;N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Total</vt:lpstr>
      <vt:lpstr>Total!Área_de_impresión</vt:lpstr>
      <vt:lpstr>Total!Títulos_a_imprimir</vt:lpstr>
    </vt:vector>
  </TitlesOfParts>
  <Manager/>
  <Company>ArquydeSA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Presupuesto Comedor JPS</dc:title>
  <dc:subject/>
  <dc:creator>Eddy Mejías</dc:creator>
  <cp:keywords/>
  <dc:description/>
  <cp:lastModifiedBy>Ramírez Aguilar Andrea</cp:lastModifiedBy>
  <cp:revision/>
  <cp:lastPrinted>2024-09-24T23:04:57Z</cp:lastPrinted>
  <dcterms:created xsi:type="dcterms:W3CDTF">2000-11-25T15:51:17Z</dcterms:created>
  <dcterms:modified xsi:type="dcterms:W3CDTF">2024-09-25T16:24:51Z</dcterms:modified>
  <cp:category/>
  <cp:contentStatus/>
</cp:coreProperties>
</file>